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3305" yWindow="615" windowWidth="12870" windowHeight="9645"/>
  </bookViews>
  <sheets>
    <sheet name="с 19.03.14" sheetId="1" r:id="rId1"/>
  </sheets>
  <calcPr calcId="145621"/>
</workbook>
</file>

<file path=xl/calcChain.xml><?xml version="1.0" encoding="utf-8"?>
<calcChain xmlns="http://schemas.openxmlformats.org/spreadsheetml/2006/main">
  <c r="D75" i="1" l="1"/>
  <c r="D74" i="1"/>
  <c r="D73" i="1"/>
  <c r="D71" i="1"/>
  <c r="J26" i="1" l="1"/>
  <c r="J19" i="1" l="1"/>
  <c r="D89" i="1" l="1"/>
  <c r="D88" i="1" l="1"/>
  <c r="I3" i="1" l="1"/>
  <c r="D67" i="1" l="1"/>
  <c r="D138" i="1"/>
  <c r="D49" i="1" l="1"/>
  <c r="D48" i="1"/>
  <c r="D47" i="1"/>
  <c r="D46" i="1"/>
  <c r="D45" i="1"/>
  <c r="D44" i="1"/>
  <c r="D43" i="1"/>
  <c r="D42" i="1"/>
  <c r="D41" i="1"/>
  <c r="D38" i="1"/>
  <c r="D37" i="1"/>
  <c r="D36" i="1"/>
  <c r="D35" i="1"/>
  <c r="D34" i="1"/>
  <c r="D33" i="1"/>
  <c r="D32" i="1"/>
  <c r="D31" i="1"/>
  <c r="D30" i="1"/>
  <c r="D29" i="1"/>
  <c r="D20" i="1"/>
  <c r="D27" i="1"/>
  <c r="D26" i="1"/>
  <c r="D25" i="1"/>
  <c r="D24" i="1"/>
  <c r="D23" i="1"/>
  <c r="D22" i="1"/>
  <c r="D21" i="1"/>
  <c r="J113" i="1" l="1"/>
  <c r="J112" i="1"/>
  <c r="J114" i="1"/>
  <c r="D113" i="1"/>
  <c r="D114" i="1"/>
  <c r="G13" i="1" l="1"/>
  <c r="G14" i="1"/>
  <c r="G15" i="1"/>
  <c r="G16" i="1"/>
  <c r="G12" i="1"/>
  <c r="J118" i="1"/>
  <c r="J117" i="1"/>
  <c r="J116" i="1"/>
  <c r="J115" i="1"/>
  <c r="J93" i="1" l="1"/>
  <c r="J109" i="1"/>
  <c r="J108" i="1"/>
  <c r="J107" i="1"/>
  <c r="J106" i="1"/>
  <c r="J105" i="1"/>
  <c r="J103" i="1"/>
  <c r="J102" i="1"/>
  <c r="J101" i="1"/>
  <c r="J100" i="1"/>
  <c r="J99" i="1"/>
  <c r="J98" i="1"/>
  <c r="J97" i="1"/>
  <c r="J96" i="1"/>
  <c r="J95" i="1"/>
  <c r="J94" i="1"/>
  <c r="D142" i="1" l="1"/>
  <c r="D97" i="1" l="1"/>
  <c r="D58" i="1"/>
  <c r="D62" i="1"/>
  <c r="D66" i="1"/>
  <c r="D65" i="1"/>
  <c r="D64" i="1"/>
  <c r="D63" i="1"/>
  <c r="D61" i="1"/>
  <c r="D60" i="1"/>
  <c r="D59" i="1"/>
  <c r="J42" i="1"/>
  <c r="J67" i="1"/>
  <c r="J68" i="1"/>
  <c r="J81" i="1"/>
  <c r="J80" i="1"/>
  <c r="J79" i="1"/>
  <c r="J78" i="1"/>
  <c r="J77" i="1"/>
  <c r="J76" i="1"/>
  <c r="J75" i="1"/>
  <c r="J74" i="1"/>
  <c r="J73" i="1"/>
  <c r="J72" i="1"/>
  <c r="J71" i="1"/>
  <c r="J69" i="1"/>
  <c r="J21" i="1" l="1"/>
  <c r="D132" i="1" l="1"/>
  <c r="D141" i="1"/>
  <c r="D140" i="1"/>
  <c r="D139" i="1"/>
  <c r="D137" i="1"/>
  <c r="D136" i="1"/>
  <c r="D135" i="1"/>
  <c r="D134" i="1"/>
  <c r="D133" i="1"/>
  <c r="D86" i="1"/>
  <c r="D85" i="1"/>
  <c r="D84" i="1"/>
  <c r="D83" i="1"/>
  <c r="D82" i="1"/>
  <c r="D81" i="1"/>
  <c r="D80" i="1"/>
  <c r="D79" i="1"/>
  <c r="D78" i="1"/>
  <c r="J41" i="1" l="1"/>
  <c r="J40" i="1"/>
  <c r="J39" i="1"/>
  <c r="J38" i="1"/>
  <c r="D120" i="1" l="1"/>
  <c r="D130" i="1"/>
  <c r="D131" i="1" l="1"/>
  <c r="D129" i="1"/>
  <c r="D128" i="1"/>
  <c r="D127" i="1"/>
  <c r="D126" i="1"/>
  <c r="D125" i="1"/>
  <c r="D124" i="1"/>
  <c r="D123" i="1"/>
  <c r="D122" i="1"/>
  <c r="D121" i="1"/>
  <c r="J36" i="1"/>
  <c r="J37" i="1"/>
  <c r="J45" i="1" l="1"/>
  <c r="J44" i="1"/>
  <c r="J66" i="1" l="1"/>
  <c r="J65" i="1"/>
  <c r="J64" i="1"/>
  <c r="J63" i="1"/>
  <c r="J22" i="1" l="1"/>
  <c r="J92" i="1" l="1"/>
  <c r="D116" i="1"/>
  <c r="D117" i="1"/>
  <c r="D96" i="1"/>
  <c r="D95" i="1"/>
  <c r="D94" i="1"/>
  <c r="D93" i="1"/>
  <c r="D92" i="1"/>
  <c r="J25" i="1"/>
  <c r="J24" i="1"/>
  <c r="J20" i="1"/>
  <c r="J35" i="1"/>
  <c r="J34" i="1"/>
  <c r="J33" i="1"/>
  <c r="J32" i="1"/>
  <c r="J31" i="1"/>
  <c r="J30" i="1"/>
  <c r="J29" i="1"/>
  <c r="J28" i="1"/>
  <c r="D77" i="1"/>
  <c r="D72" i="1"/>
  <c r="D119" i="1"/>
  <c r="D118" i="1"/>
  <c r="D115" i="1"/>
  <c r="D107" i="1"/>
  <c r="D106" i="1"/>
  <c r="D105" i="1"/>
  <c r="D104" i="1"/>
  <c r="D103" i="1"/>
  <c r="D102" i="1"/>
  <c r="D101" i="1"/>
  <c r="D100" i="1"/>
  <c r="D99" i="1"/>
</calcChain>
</file>

<file path=xl/sharedStrings.xml><?xml version="1.0" encoding="utf-8"?>
<sst xmlns="http://schemas.openxmlformats.org/spreadsheetml/2006/main" count="337" uniqueCount="273">
  <si>
    <t>Наименование</t>
  </si>
  <si>
    <t>Цена за 1тн с учетом НДС</t>
  </si>
  <si>
    <t>н/м</t>
  </si>
  <si>
    <t>Арматура А3 Ф8</t>
  </si>
  <si>
    <t xml:space="preserve">Арматура А3 Ф14 </t>
  </si>
  <si>
    <t xml:space="preserve">Арматура А3 Ф16 </t>
  </si>
  <si>
    <t xml:space="preserve">Арматура А3 Ф18 </t>
  </si>
  <si>
    <t xml:space="preserve">Арматура А3 Ф20 </t>
  </si>
  <si>
    <t>Балка 12</t>
  </si>
  <si>
    <t>Балка 16</t>
  </si>
  <si>
    <t>Балка 18</t>
  </si>
  <si>
    <t>Балка 20</t>
  </si>
  <si>
    <t>Балка 40Ш1</t>
  </si>
  <si>
    <t>Квадрат г/к 10х10</t>
  </si>
  <si>
    <t>Квадрат г/к 12х12</t>
  </si>
  <si>
    <t>Квадрат г/к 14х14</t>
  </si>
  <si>
    <t>Квадрат г/к 16х16</t>
  </si>
  <si>
    <t>Квадрат г/к 20х20</t>
  </si>
  <si>
    <t>Сетка 100х100х4</t>
  </si>
  <si>
    <t>Сетка 100х100х5</t>
  </si>
  <si>
    <t>Сетка 150х150х5</t>
  </si>
  <si>
    <t>бухта</t>
  </si>
  <si>
    <t>Катанка 6,5 (бухта)</t>
  </si>
  <si>
    <t>нет</t>
  </si>
  <si>
    <t>Лист х/к 0,8х1250х2500</t>
  </si>
  <si>
    <t>Лист х/к 1х1250х2500</t>
  </si>
  <si>
    <t>Лист г/к 1,5х1250х2500</t>
  </si>
  <si>
    <t>Лист г/к 2х1250х2500</t>
  </si>
  <si>
    <t>Лист х/к 2х1250х2500</t>
  </si>
  <si>
    <t>Лист г/к 4х1500х6000</t>
  </si>
  <si>
    <t>Лист г/к 5х1500х6000</t>
  </si>
  <si>
    <t>Лист г/к 6х1500х6000</t>
  </si>
  <si>
    <t>Лист г/к 8х1500х6000</t>
  </si>
  <si>
    <t>Лист г/к 12х1500х6000</t>
  </si>
  <si>
    <t>Лист г/к 16х1500х6000</t>
  </si>
  <si>
    <t>Лист рифл.3х1250х2500 (чеч)</t>
  </si>
  <si>
    <t>Лист рифл.4х1500х6000 (чеч)</t>
  </si>
  <si>
    <t>Лист рифл.5х1500х6000 (чеч)</t>
  </si>
  <si>
    <t>2х1,16</t>
  </si>
  <si>
    <t>Полоса 20х4</t>
  </si>
  <si>
    <t>Полоса 25х4</t>
  </si>
  <si>
    <t>Полоса 40х4</t>
  </si>
  <si>
    <t>Полоса 50х5</t>
  </si>
  <si>
    <t>Полоса 100х8</t>
  </si>
  <si>
    <t>Труба ВГП 15х2,8</t>
  </si>
  <si>
    <t>Труба ВГП 20х2,8</t>
  </si>
  <si>
    <t>Труба ВГП 25х3,2</t>
  </si>
  <si>
    <t>Труба ВГП 32х3,2</t>
  </si>
  <si>
    <t>Труба э/с 57х3,5</t>
  </si>
  <si>
    <t>Труба э/с 76х3,5</t>
  </si>
  <si>
    <t>Труба э/с 89х3,5</t>
  </si>
  <si>
    <t>Труба э/с 102х3,5</t>
  </si>
  <si>
    <t>Труба э/с 108х3,5</t>
  </si>
  <si>
    <t>Труба э/с 159х4,5</t>
  </si>
  <si>
    <t>Уголок 25х25х4</t>
  </si>
  <si>
    <t>Уголок 32х32х4</t>
  </si>
  <si>
    <t>Уголок 35х35х4</t>
  </si>
  <si>
    <t>Уголок 40х40х4</t>
  </si>
  <si>
    <t>Уголок 45х45х4</t>
  </si>
  <si>
    <t>Уголок 50х50х5</t>
  </si>
  <si>
    <t>Уголок 63х63х5</t>
  </si>
  <si>
    <t>Уголок 75х75х5</t>
  </si>
  <si>
    <t>Уголок 100х100х7</t>
  </si>
  <si>
    <t>Уголок 125х125х8</t>
  </si>
  <si>
    <t>Швеллер 6,5П</t>
  </si>
  <si>
    <t>Швеллер 8П</t>
  </si>
  <si>
    <t>Швеллер 14П</t>
  </si>
  <si>
    <t>Электроды МР-3с Ф2,5</t>
  </si>
  <si>
    <t>Электроды МР-3с Ф3</t>
  </si>
  <si>
    <t>Электроды МР-3с Ф4</t>
  </si>
  <si>
    <t>Электроды УОНИ 13/55 Ф3</t>
  </si>
  <si>
    <t>Электроды УОНИ 13/55 Ф4</t>
  </si>
  <si>
    <t>Труба проф. 20х20х2,0</t>
  </si>
  <si>
    <t>Труба проф. 60х60х3,0</t>
  </si>
  <si>
    <t>Труба проф. 80х60х3,0</t>
  </si>
  <si>
    <t>Труба проф. 80х80х3,0</t>
  </si>
  <si>
    <t xml:space="preserve">Арматура А1 Ф 8 </t>
  </si>
  <si>
    <t xml:space="preserve">Арматура А1 Ф10 </t>
  </si>
  <si>
    <t>Арматура А1 Ф12</t>
  </si>
  <si>
    <t xml:space="preserve">Арматура А1 Ф14 </t>
  </si>
  <si>
    <t xml:space="preserve">Арматура А1 Ф16 </t>
  </si>
  <si>
    <t xml:space="preserve">Арматура А1 Ф18 </t>
  </si>
  <si>
    <t>Круг Ф22 (Ст.3)</t>
  </si>
  <si>
    <t>Круг Ф40 (Ст.20)</t>
  </si>
  <si>
    <t>Круг Ф50 (Ст.20)</t>
  </si>
  <si>
    <t>Круг Ф60 (Ст.20)</t>
  </si>
  <si>
    <t>Круг Ф70 (Ст.20)</t>
  </si>
  <si>
    <t>Круг Ф80 (Ст.20)</t>
  </si>
  <si>
    <t>Круг Ф90 (Ст.20)</t>
  </si>
  <si>
    <t>Круг Ф100 (Ст.20)</t>
  </si>
  <si>
    <t>БАЛКИ С МАРКИРОВКАМИ "Б,Ш,У,К,М,Д РАССМАТРИВАЕМ ОТДЕЛЬНО!!!</t>
  </si>
  <si>
    <t>Труба проф. 15х15х1,5</t>
  </si>
  <si>
    <t>Труба проф. 20х20х1,5</t>
  </si>
  <si>
    <t>Труба проф. 25х25х1,5</t>
  </si>
  <si>
    <t>Труба проф. 25х25х2,0</t>
  </si>
  <si>
    <t>Труба проф. 30х30х1,5</t>
  </si>
  <si>
    <t>Труба проф. 40х20х1,5</t>
  </si>
  <si>
    <t>Труба проф. 40х20х2,0</t>
  </si>
  <si>
    <t>Труба проф. 40х25х1,5</t>
  </si>
  <si>
    <t>Труба проф. 40х25х2,0</t>
  </si>
  <si>
    <t>Труба проф. 40х40х1,5</t>
  </si>
  <si>
    <t>Труба проф. 40х40х2,0</t>
  </si>
  <si>
    <t>Труба проф. 50х25х1,5</t>
  </si>
  <si>
    <t>Труба проф. 50х25х2,0</t>
  </si>
  <si>
    <t>Труба проф. 50х50х2,0</t>
  </si>
  <si>
    <t>Труба проф. 60х30х2,0</t>
  </si>
  <si>
    <t>Труба проф. 60х40х1,5</t>
  </si>
  <si>
    <t>Труба проф. 60х40х2,0</t>
  </si>
  <si>
    <t>Труба проф. 60х60х2,0</t>
  </si>
  <si>
    <t>Труба проф. 80х40х2,0</t>
  </si>
  <si>
    <t>Труба проф. 100х50х3,0</t>
  </si>
  <si>
    <t>Труба проф. 120х120х4,0</t>
  </si>
  <si>
    <t>Швеллер гнутый 100х50х3</t>
  </si>
  <si>
    <t>Шестигранник 12 Ст.20</t>
  </si>
  <si>
    <t>Шестигранник 14 Ст.20</t>
  </si>
  <si>
    <t>Шестигранник 17 Ст.20</t>
  </si>
  <si>
    <t>Шестигранник 19 Ст.20</t>
  </si>
  <si>
    <t>Шестигранник 22 Ст.20</t>
  </si>
  <si>
    <t>Шестигранник 24 Ст.20</t>
  </si>
  <si>
    <t>Шестигранник 27 Ст.20</t>
  </si>
  <si>
    <t>Шестигранник 30 Ст.20</t>
  </si>
  <si>
    <t>Шестигранник 36 Ст.20</t>
  </si>
  <si>
    <t>Шестигранник 41 Ст.20</t>
  </si>
  <si>
    <t>Длина, м</t>
  </si>
  <si>
    <t>ООО "МеталлСтройСнаб"</t>
  </si>
  <si>
    <t>д.Верховье, строение 127</t>
  </si>
  <si>
    <t>Любой металлопрокат на заказ в короткие сроки!!!  СКИДКИ НА ОБЪЕМЫ!!!</t>
  </si>
  <si>
    <t>РУБКА ЛИСТА  ТОЛЩИНОЙ от 1мм до 16мм (80-150 руб за 1руб)</t>
  </si>
  <si>
    <t>Лист г/к 3х1250х2500</t>
  </si>
  <si>
    <t>Лист г/к 10х1500х6000</t>
  </si>
  <si>
    <t>Швеллер гнутый 120х50х3</t>
  </si>
  <si>
    <t>АРМАТУРА АIII (А500С)</t>
  </si>
  <si>
    <t>КРУГ</t>
  </si>
  <si>
    <t>Факт.  масса 1метр, кг</t>
  </si>
  <si>
    <r>
      <t xml:space="preserve">Цена, </t>
    </r>
    <r>
      <rPr>
        <b/>
        <sz val="10"/>
        <rFont val="Arial"/>
        <family val="2"/>
        <charset val="204"/>
      </rPr>
      <t>руб/метр</t>
    </r>
    <r>
      <rPr>
        <sz val="10"/>
        <rFont val="Arial"/>
        <family val="2"/>
        <charset val="204"/>
      </rPr>
      <t xml:space="preserve">                    с НДС</t>
    </r>
  </si>
  <si>
    <t>БАЛКА ДВУТАВРОВАЯ</t>
  </si>
  <si>
    <t>КВАДРАТ</t>
  </si>
  <si>
    <t>ШВЕЛЛЕР</t>
  </si>
  <si>
    <t>Тел.:(48432) 53-055(факс), 8 (920) 613-93-03</t>
  </si>
  <si>
    <t>КАТАНКА</t>
  </si>
  <si>
    <t>СЕТКА ДОРОЖНАЯ</t>
  </si>
  <si>
    <t>ПОЛОСА</t>
  </si>
  <si>
    <t>ШЕСТИГРАННИК</t>
  </si>
  <si>
    <t>карта</t>
  </si>
  <si>
    <t>штука</t>
  </si>
  <si>
    <t>Диск отрезной по металлу 230х2,5х22,2     HILTI</t>
  </si>
  <si>
    <r>
      <t xml:space="preserve">Цена, </t>
    </r>
    <r>
      <rPr>
        <b/>
        <sz val="10"/>
        <rFont val="Arial"/>
        <family val="2"/>
        <charset val="204"/>
      </rPr>
      <t>руб/мет</t>
    </r>
    <r>
      <rPr>
        <sz val="10"/>
        <rFont val="Arial"/>
        <family val="2"/>
        <charset val="204"/>
      </rPr>
      <t xml:space="preserve">                    с НДС</t>
    </r>
  </si>
  <si>
    <t>ТРУБА ВОДОГАЗОПРОВОДНАЯ</t>
  </si>
  <si>
    <t>ТРУБА ЭЛЕКТРОСВАРНАЯ</t>
  </si>
  <si>
    <t>ТРУБА ПРОФИЛЬНАЯ</t>
  </si>
  <si>
    <t>УГОЛОК</t>
  </si>
  <si>
    <t>ЭЛЕКТРОДЫ</t>
  </si>
  <si>
    <t>упаковка</t>
  </si>
  <si>
    <t>ЛИСТ Х/К   (цена указана за штуку)</t>
  </si>
  <si>
    <t>ЛИСТ Г/К   (цена указана за штуку)</t>
  </si>
  <si>
    <t>АРМАТУРА А-I   (гладкая)</t>
  </si>
  <si>
    <t>ЛИСТ РИФЛЕННЫЙ  (цена указана за штуку)</t>
  </si>
  <si>
    <t>ЛИСТ ПРОСЕЧНО-ВЫТЯЖНОЙ (цена указана за штуку)</t>
  </si>
  <si>
    <t>ПРОВОЛОКА  (цена указана за 1 кг)</t>
  </si>
  <si>
    <t>ЦЕНА НА ОБЪЕМ ОТ 10тн ДОГОВОРНАЯ!!!</t>
  </si>
  <si>
    <t xml:space="preserve"> www.metallss.ru;e-mail:metallstroisnab_@mail.ru</t>
  </si>
  <si>
    <t>Уголок 90х90х7</t>
  </si>
  <si>
    <t>Рельсы Р-24</t>
  </si>
  <si>
    <t>Труба проф. 100х100х4,0</t>
  </si>
  <si>
    <t>ДОСТАВКА</t>
  </si>
  <si>
    <t>МАЗ (12м) 8-920-613-93-03 (металлобаза)</t>
  </si>
  <si>
    <t>Сетка 50х50х3</t>
  </si>
  <si>
    <t>Мурад 8-930-750-20-40</t>
  </si>
  <si>
    <t>ПИЛОМАТЕРИАЛЫ</t>
  </si>
  <si>
    <t>Сетка 200х200х5</t>
  </si>
  <si>
    <t>Катанка 6,5</t>
  </si>
  <si>
    <t>MITSUBISHI (6м) 8-920-613-93-03 (металлобаза)</t>
  </si>
  <si>
    <t>Лист г/к 20х1500х6000</t>
  </si>
  <si>
    <t>Швеллер гнутый 140х60х4</t>
  </si>
  <si>
    <t>Труба э/с 219х5</t>
  </si>
  <si>
    <t>АРМАТУРА КОМПОЗИТНАЯ (АСК) ГОСТ 31938-2012</t>
  </si>
  <si>
    <t>Арматура (АСК) Ф8мм</t>
  </si>
  <si>
    <t>Арматура А3 Ф22</t>
  </si>
  <si>
    <t>Арматура (АСК) Ф10мм</t>
  </si>
  <si>
    <t>Арматура (АСК) Ф12мм</t>
  </si>
  <si>
    <t xml:space="preserve">Арматура А3 Ф10 </t>
  </si>
  <si>
    <t xml:space="preserve">Арматура А3 Ф12 </t>
  </si>
  <si>
    <t>Труба ВГП 40х3,2</t>
  </si>
  <si>
    <t>Балка 12Б1</t>
  </si>
  <si>
    <t>Проволока вяз. т/о  Ф1,2</t>
  </si>
  <si>
    <t>Проволока вяз т/о Ф4</t>
  </si>
  <si>
    <t>Проволока вяз. т/о  Ф5</t>
  </si>
  <si>
    <t>1кг = 5м</t>
  </si>
  <si>
    <t>Труба э/с 133х4,5</t>
  </si>
  <si>
    <t>Швеллер 30П</t>
  </si>
  <si>
    <t>Труба проф. 30х20х2,0</t>
  </si>
  <si>
    <t>Труба проф. 50х30х1,5</t>
  </si>
  <si>
    <t>Труба проф. 120х60х3</t>
  </si>
  <si>
    <t>Арматура А1 Ф20</t>
  </si>
  <si>
    <t>Арматура А3 Ф6</t>
  </si>
  <si>
    <t>Труба проф. 160х80х4,0</t>
  </si>
  <si>
    <t>Круг Ф30 (Ст.3)</t>
  </si>
  <si>
    <t>Балка 14Б1</t>
  </si>
  <si>
    <t>Труба э/с 114х4,0</t>
  </si>
  <si>
    <t>2х6</t>
  </si>
  <si>
    <t>Проволока вяз т/о Ф3</t>
  </si>
  <si>
    <t>Лист оцинков.0,55х1250х2500</t>
  </si>
  <si>
    <t>Труба проф. 50х50х3,0</t>
  </si>
  <si>
    <t>1кг = 10м</t>
  </si>
  <si>
    <t>1кг = 100м</t>
  </si>
  <si>
    <t>1кг = 7м</t>
  </si>
  <si>
    <t>Лист х/к 1,2х1250х2500</t>
  </si>
  <si>
    <t>Полоса 60х6</t>
  </si>
  <si>
    <t>Полоса 100х5</t>
  </si>
  <si>
    <t>Швеллер гнутый 160х80х4</t>
  </si>
  <si>
    <t>Балка 14</t>
  </si>
  <si>
    <t>Балка 10</t>
  </si>
  <si>
    <t>Арматура А1 Ф25</t>
  </si>
  <si>
    <t>Труба ВГП 40х3,5</t>
  </si>
  <si>
    <t>Швеллер 16П</t>
  </si>
  <si>
    <t>Швеллер 24У</t>
  </si>
  <si>
    <t xml:space="preserve"> воскресенье с 9:00 до 14:00 (без обеда)</t>
  </si>
  <si>
    <r>
      <t xml:space="preserve">Время работы: </t>
    </r>
    <r>
      <rPr>
        <b/>
        <sz val="10"/>
        <rFont val="Arial"/>
        <family val="2"/>
        <charset val="204"/>
      </rPr>
      <t>Пон-пят</t>
    </r>
    <r>
      <rPr>
        <sz val="10"/>
        <rFont val="Arial"/>
        <family val="2"/>
        <charset val="204"/>
      </rPr>
      <t xml:space="preserve"> с 9.00 до 18.00, </t>
    </r>
    <r>
      <rPr>
        <b/>
        <sz val="10"/>
        <rFont val="Arial"/>
        <family val="2"/>
        <charset val="204"/>
      </rPr>
      <t>суббота с 9:00 до 16:00             ОБЕД с 13.00 до 13.30</t>
    </r>
  </si>
  <si>
    <t>2х0,5</t>
  </si>
  <si>
    <t>Арматура А500 Ф10</t>
  </si>
  <si>
    <t>Арматура А500 Ф12</t>
  </si>
  <si>
    <r>
      <rPr>
        <b/>
        <sz val="10"/>
        <rFont val="Arial"/>
        <family val="2"/>
        <charset val="204"/>
      </rPr>
      <t>АРМАТУРА А500</t>
    </r>
    <r>
      <rPr>
        <b/>
        <sz val="8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 (НЕ СВАРНАЯ)</t>
    </r>
  </si>
  <si>
    <t>Труба проф. 100х100х3,0</t>
  </si>
  <si>
    <t>Труба проф. 100х100х5,0</t>
  </si>
  <si>
    <t>Уголок 32х32х3</t>
  </si>
  <si>
    <t>АКЦИЯ: оцинкованная труба по заводским ценам!!!</t>
  </si>
  <si>
    <t>Труба оцинкованная 15х2,8</t>
  </si>
  <si>
    <t>Труба оцинкованная 20х2,8</t>
  </si>
  <si>
    <t>Труба оцинкованная 25х3,2</t>
  </si>
  <si>
    <t>Труба оцинкованная 32х3,2</t>
  </si>
  <si>
    <t>Труба оцинкованная 40х3,5</t>
  </si>
  <si>
    <t>Цена за 1м с НДС</t>
  </si>
  <si>
    <t>Вес 1м в кг</t>
  </si>
  <si>
    <t>Цена за 1тн с НДС</t>
  </si>
  <si>
    <t>Труба проф. х/к 20х10х1,5</t>
  </si>
  <si>
    <t>Труба проф. х/к 10х10х1,0</t>
  </si>
  <si>
    <t>Арматура А1 Ф 6</t>
  </si>
  <si>
    <t>Швеллер 10П</t>
  </si>
  <si>
    <t>Лист ПВЛ 508х1000х1700</t>
  </si>
  <si>
    <t>ПРОВОЛОКА ВЯЗАЛЬНАЯ Т/О Ф5мм- 38500</t>
  </si>
  <si>
    <t>Швеллер 22П</t>
  </si>
  <si>
    <t>Труба проф. 60х60х4</t>
  </si>
  <si>
    <t>1бухта=50м</t>
  </si>
  <si>
    <t>Арматура (АСК) Ф6мм</t>
  </si>
  <si>
    <t>11,7/12</t>
  </si>
  <si>
    <t>Балка 16Б1</t>
  </si>
  <si>
    <t>В ПРОДАЖЕ ЕСТЬ СТЕНОВЫЕ ПАНЕЛИ (для информации обращаться к менеджерам нашей компании)</t>
  </si>
  <si>
    <t>СТОЛБЫ ЗАБОРНЫЕ</t>
  </si>
  <si>
    <t>Длина</t>
  </si>
  <si>
    <t>Цена за 1шт</t>
  </si>
  <si>
    <t>50х50х2,5</t>
  </si>
  <si>
    <t>60х60х1,5</t>
  </si>
  <si>
    <t>57х2,0</t>
  </si>
  <si>
    <t>3м</t>
  </si>
  <si>
    <t>2,5м</t>
  </si>
  <si>
    <t>ЛИСТ 3х1500х3000 ст.09Г2С</t>
  </si>
  <si>
    <t>ВНИМАНИЕ!!! В продаже лист 3 ст.09Г2С   по цене  ст.3</t>
  </si>
  <si>
    <t xml:space="preserve">Диск отрезной  230х2,5х22,2    </t>
  </si>
  <si>
    <t>Россия</t>
  </si>
  <si>
    <t>Швеллер 12П</t>
  </si>
  <si>
    <t>Труба проф. 200х200х5</t>
  </si>
  <si>
    <t>Швеллер 18У/П</t>
  </si>
  <si>
    <t>Лист рифл.3х1500х6000 (чеч)</t>
  </si>
  <si>
    <t>КРУГИ ПО СПЕЦ.СТАЛЯМ  ПОД ЗАКАЗ В КОРОТКИЕ СРОКИ!!!</t>
  </si>
  <si>
    <t>Лист ПВЛ 406(3,5)х1250х2800</t>
  </si>
  <si>
    <t>Проф.лист зеленый</t>
  </si>
  <si>
    <t>Лист ПВЛ 508х1000х1500</t>
  </si>
  <si>
    <t>Шестигранник 55 Ст.20</t>
  </si>
  <si>
    <t>По вопросам изготовления металлоконструкций обращаться в офис металлобазы</t>
  </si>
  <si>
    <t>прутки 6м+бухта</t>
  </si>
  <si>
    <t>Лист х/к 2,5х1250х2500</t>
  </si>
  <si>
    <t>25шт</t>
  </si>
  <si>
    <t>Швеллер 20П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</si>
</sst>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3" x14ac:knownFonts="1">
    <font>
      <sz val="10"/>
      <name val="Arial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20"/>
      <name val="Arial"/>
      <family val="2"/>
      <charset val="204"/>
    </font>
    <font>
      <sz val="7"/>
      <name val="Arial"/>
      <family val="2"/>
      <charset val="204"/>
    </font>
    <font>
      <b/>
      <i/>
      <sz val="14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1"/>
      <name val="Arial"/>
      <family val="2"/>
      <charset val="204"/>
    </font>
    <font>
      <sz val="7.5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1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2" fontId="5" fillId="0" borderId="2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1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9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3" xfId="0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2" fontId="0" fillId="0" borderId="0" xfId="0" applyNumberFormat="1" applyFill="1"/>
    <xf numFmtId="1" fontId="0" fillId="0" borderId="0" xfId="0" applyNumberFormat="1" applyFill="1"/>
    <xf numFmtId="0" fontId="7" fillId="0" borderId="16" xfId="0" applyFont="1" applyBorder="1"/>
    <xf numFmtId="1" fontId="7" fillId="0" borderId="17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16" xfId="0" applyFont="1" applyBorder="1"/>
    <xf numFmtId="0" fontId="7" fillId="0" borderId="18" xfId="0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0" fontId="7" fillId="0" borderId="20" xfId="0" applyFont="1" applyBorder="1"/>
    <xf numFmtId="2" fontId="7" fillId="0" borderId="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" fontId="8" fillId="0" borderId="22" xfId="0" applyNumberFormat="1" applyFont="1" applyFill="1" applyBorder="1" applyAlignment="1">
      <alignment horizontal="center" vertical="center" wrapText="1"/>
    </xf>
    <xf numFmtId="1" fontId="7" fillId="0" borderId="23" xfId="0" applyNumberFormat="1" applyFont="1" applyBorder="1" applyAlignment="1">
      <alignment horizontal="center"/>
    </xf>
    <xf numFmtId="1" fontId="7" fillId="0" borderId="24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 vertical="center" wrapText="1"/>
    </xf>
    <xf numFmtId="2" fontId="1" fillId="3" borderId="19" xfId="0" applyNumberFormat="1" applyFont="1" applyFill="1" applyBorder="1" applyAlignment="1">
      <alignment horizontal="center" vertical="center" wrapText="1"/>
    </xf>
    <xf numFmtId="2" fontId="12" fillId="3" borderId="15" xfId="0" applyNumberFormat="1" applyFont="1" applyFill="1" applyBorder="1" applyAlignment="1">
      <alignment horizontal="center"/>
    </xf>
    <xf numFmtId="2" fontId="12" fillId="3" borderId="2" xfId="0" applyNumberFormat="1" applyFont="1" applyFill="1" applyBorder="1" applyAlignment="1">
      <alignment horizontal="center"/>
    </xf>
    <xf numFmtId="2" fontId="12" fillId="3" borderId="4" xfId="0" applyNumberFormat="1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/>
    </xf>
    <xf numFmtId="2" fontId="12" fillId="3" borderId="27" xfId="0" applyNumberFormat="1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2" fontId="7" fillId="0" borderId="30" xfId="0" applyNumberFormat="1" applyFont="1" applyBorder="1" applyAlignment="1">
      <alignment horizontal="center"/>
    </xf>
    <xf numFmtId="2" fontId="12" fillId="3" borderId="30" xfId="0" applyNumberFormat="1" applyFont="1" applyFill="1" applyBorder="1" applyAlignment="1">
      <alignment horizontal="center"/>
    </xf>
    <xf numFmtId="1" fontId="7" fillId="0" borderId="31" xfId="0" applyNumberFormat="1" applyFont="1" applyBorder="1" applyAlignment="1">
      <alignment horizontal="center"/>
    </xf>
    <xf numFmtId="2" fontId="7" fillId="0" borderId="33" xfId="0" applyNumberFormat="1" applyFont="1" applyBorder="1" applyAlignment="1">
      <alignment horizontal="center"/>
    </xf>
    <xf numFmtId="2" fontId="12" fillId="3" borderId="33" xfId="0" applyNumberFormat="1" applyFont="1" applyFill="1" applyBorder="1" applyAlignment="1">
      <alignment horizontal="center"/>
    </xf>
    <xf numFmtId="1" fontId="7" fillId="0" borderId="34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2" fontId="1" fillId="3" borderId="15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5" fillId="0" borderId="33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5" fillId="0" borderId="0" xfId="0" applyFont="1" applyFill="1"/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0" applyFont="1" applyBorder="1"/>
    <xf numFmtId="2" fontId="12" fillId="5" borderId="30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12" fillId="6" borderId="0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12" fillId="5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/>
    <xf numFmtId="2" fontId="5" fillId="0" borderId="3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2" fontId="9" fillId="0" borderId="15" xfId="0" applyNumberFormat="1" applyFont="1" applyBorder="1" applyAlignment="1">
      <alignment horizontal="center" vertical="center" wrapText="1"/>
    </xf>
    <xf numFmtId="2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2" fontId="5" fillId="6" borderId="0" xfId="0" applyNumberFormat="1" applyFont="1" applyFill="1" applyBorder="1" applyAlignment="1">
      <alignment horizontal="center"/>
    </xf>
    <xf numFmtId="1" fontId="5" fillId="6" borderId="0" xfId="0" applyNumberFormat="1" applyFont="1" applyFill="1" applyBorder="1" applyAlignment="1">
      <alignment horizontal="center"/>
    </xf>
    <xf numFmtId="0" fontId="5" fillId="6" borderId="0" xfId="0" applyFont="1" applyFill="1" applyBorder="1"/>
    <xf numFmtId="0" fontId="1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6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2" fontId="5" fillId="0" borderId="30" xfId="0" applyNumberFormat="1" applyFont="1" applyFill="1" applyBorder="1" applyAlignment="1">
      <alignment horizontal="center" vertical="center" wrapText="1"/>
    </xf>
    <xf numFmtId="2" fontId="12" fillId="5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2" fontId="7" fillId="0" borderId="30" xfId="0" applyNumberFormat="1" applyFont="1" applyFill="1" applyBorder="1" applyAlignment="1">
      <alignment horizontal="center"/>
    </xf>
    <xf numFmtId="1" fontId="7" fillId="0" borderId="31" xfId="0" applyNumberFormat="1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5" fillId="0" borderId="31" xfId="0" applyNumberFormat="1" applyFont="1" applyBorder="1" applyAlignment="1">
      <alignment horizontal="center"/>
    </xf>
    <xf numFmtId="0" fontId="12" fillId="3" borderId="15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12" fillId="3" borderId="20" xfId="0" applyNumberFormat="1" applyFont="1" applyFill="1" applyBorder="1" applyAlignment="1">
      <alignment horizontal="center"/>
    </xf>
    <xf numFmtId="1" fontId="7" fillId="0" borderId="38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vertical="justify" wrapText="1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12" fillId="3" borderId="0" xfId="0" applyNumberFormat="1" applyFont="1" applyFill="1" applyBorder="1" applyAlignment="1">
      <alignment horizontal="center"/>
    </xf>
    <xf numFmtId="1" fontId="7" fillId="0" borderId="4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vertical="center" wrapText="1"/>
    </xf>
    <xf numFmtId="0" fontId="5" fillId="0" borderId="39" xfId="0" applyFont="1" applyBorder="1" applyAlignment="1">
      <alignment horizontal="center"/>
    </xf>
    <xf numFmtId="0" fontId="6" fillId="0" borderId="39" xfId="0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 vertical="justify" wrapText="1"/>
    </xf>
    <xf numFmtId="14" fontId="11" fillId="0" borderId="0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40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16" fillId="0" borderId="27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0" fontId="18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/>
    </xf>
    <xf numFmtId="0" fontId="20" fillId="0" borderId="2" xfId="0" applyFont="1" applyFill="1" applyBorder="1" applyAlignment="1"/>
    <xf numFmtId="0" fontId="5" fillId="0" borderId="2" xfId="0" applyFont="1" applyBorder="1" applyAlignment="1">
      <alignment vertical="center"/>
    </xf>
    <xf numFmtId="1" fontId="1" fillId="0" borderId="2" xfId="0" applyNumberFormat="1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vertical="center"/>
    </xf>
    <xf numFmtId="2" fontId="12" fillId="0" borderId="2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vertical="center"/>
    </xf>
    <xf numFmtId="2" fontId="4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2" fontId="12" fillId="0" borderId="17" xfId="0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4" fontId="12" fillId="3" borderId="4" xfId="0" applyNumberFormat="1" applyFont="1" applyFill="1" applyBorder="1" applyAlignment="1">
      <alignment horizontal="center" vertical="center" shrinkToFit="1"/>
    </xf>
    <xf numFmtId="0" fontId="0" fillId="0" borderId="35" xfId="0" applyFill="1" applyBorder="1" applyAlignment="1">
      <alignment horizontal="center"/>
    </xf>
    <xf numFmtId="2" fontId="7" fillId="0" borderId="36" xfId="0" applyNumberFormat="1" applyFont="1" applyBorder="1" applyAlignment="1"/>
    <xf numFmtId="164" fontId="7" fillId="0" borderId="36" xfId="0" applyNumberFormat="1" applyFont="1" applyBorder="1" applyAlignment="1"/>
    <xf numFmtId="0" fontId="7" fillId="0" borderId="55" xfId="0" applyFont="1" applyBorder="1" applyAlignment="1"/>
    <xf numFmtId="0" fontId="5" fillId="0" borderId="2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5" fillId="0" borderId="33" xfId="0" applyFont="1" applyBorder="1" applyAlignment="1">
      <alignment horizontal="center" wrapText="1"/>
    </xf>
    <xf numFmtId="0" fontId="5" fillId="0" borderId="33" xfId="0" applyFont="1" applyFill="1" applyBorder="1" applyAlignment="1">
      <alignment horizontal="center"/>
    </xf>
    <xf numFmtId="0" fontId="0" fillId="0" borderId="33" xfId="0" applyFill="1" applyBorder="1" applyAlignment="1"/>
    <xf numFmtId="2" fontId="0" fillId="5" borderId="33" xfId="0" applyNumberFormat="1" applyFill="1" applyBorder="1" applyAlignment="1"/>
    <xf numFmtId="0" fontId="1" fillId="0" borderId="33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2" fontId="5" fillId="0" borderId="30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left"/>
    </xf>
    <xf numFmtId="0" fontId="12" fillId="4" borderId="13" xfId="0" applyFont="1" applyFill="1" applyBorder="1" applyAlignment="1">
      <alignment horizontal="left"/>
    </xf>
    <xf numFmtId="0" fontId="12" fillId="4" borderId="42" xfId="0" applyFont="1" applyFill="1" applyBorder="1" applyAlignment="1">
      <alignment horizontal="left"/>
    </xf>
    <xf numFmtId="0" fontId="12" fillId="4" borderId="48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left"/>
    </xf>
    <xf numFmtId="0" fontId="12" fillId="4" borderId="23" xfId="0" applyFont="1" applyFill="1" applyBorder="1" applyAlignment="1">
      <alignment horizontal="left"/>
    </xf>
    <xf numFmtId="0" fontId="19" fillId="0" borderId="37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2" fillId="0" borderId="39" xfId="0" applyFont="1" applyFill="1" applyBorder="1" applyAlignment="1">
      <alignment horizontal="center"/>
    </xf>
    <xf numFmtId="0" fontId="12" fillId="0" borderId="4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 wrapText="1"/>
    </xf>
    <xf numFmtId="0" fontId="12" fillId="4" borderId="48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center" wrapText="1"/>
    </xf>
    <xf numFmtId="0" fontId="12" fillId="4" borderId="39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40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5" fillId="0" borderId="56" xfId="0" applyNumberFormat="1" applyFont="1" applyFill="1" applyBorder="1" applyAlignment="1">
      <alignment horizontal="center" vertical="center"/>
    </xf>
    <xf numFmtId="0" fontId="7" fillId="0" borderId="57" xfId="0" applyNumberFormat="1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46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42" xfId="0" applyFont="1" applyFill="1" applyBorder="1" applyAlignment="1">
      <alignment horizontal="left" vertical="center" wrapText="1"/>
    </xf>
    <xf numFmtId="0" fontId="12" fillId="4" borderId="45" xfId="0" applyFont="1" applyFill="1" applyBorder="1" applyAlignment="1">
      <alignment horizontal="left"/>
    </xf>
    <xf numFmtId="0" fontId="12" fillId="4" borderId="46" xfId="0" applyFont="1" applyFill="1" applyBorder="1" applyAlignment="1">
      <alignment horizontal="left"/>
    </xf>
    <xf numFmtId="0" fontId="12" fillId="4" borderId="47" xfId="0" applyFont="1" applyFill="1" applyBorder="1" applyAlignment="1">
      <alignment horizontal="left"/>
    </xf>
    <xf numFmtId="0" fontId="12" fillId="7" borderId="52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12" fillId="7" borderId="53" xfId="0" applyFont="1" applyFill="1" applyBorder="1" applyAlignment="1">
      <alignment horizontal="left" vertical="center" wrapText="1"/>
    </xf>
    <xf numFmtId="0" fontId="12" fillId="4" borderId="39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/>
    </xf>
    <xf numFmtId="0" fontId="12" fillId="4" borderId="40" xfId="0" applyFont="1" applyFill="1" applyBorder="1" applyAlignment="1">
      <alignment horizontal="left"/>
    </xf>
    <xf numFmtId="2" fontId="12" fillId="0" borderId="54" xfId="0" applyNumberFormat="1" applyFont="1" applyFill="1" applyBorder="1" applyAlignment="1">
      <alignment horizontal="center"/>
    </xf>
    <xf numFmtId="2" fontId="12" fillId="0" borderId="16" xfId="0" applyNumberFormat="1" applyFont="1" applyFill="1" applyBorder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 vertical="justify" wrapText="1"/>
    </xf>
    <xf numFmtId="0" fontId="10" fillId="0" borderId="13" xfId="0" applyFont="1" applyFill="1" applyBorder="1" applyAlignment="1">
      <alignment horizontal="center" vertical="justify" wrapText="1"/>
    </xf>
    <xf numFmtId="0" fontId="10" fillId="0" borderId="42" xfId="0" applyFont="1" applyFill="1" applyBorder="1" applyAlignment="1">
      <alignment horizontal="center" vertical="justify" wrapText="1"/>
    </xf>
    <xf numFmtId="0" fontId="6" fillId="0" borderId="3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42" xfId="0" applyFont="1" applyFill="1" applyBorder="1" applyAlignment="1">
      <alignment horizontal="center" wrapText="1"/>
    </xf>
    <xf numFmtId="0" fontId="12" fillId="0" borderId="39" xfId="0" applyFont="1" applyFill="1" applyBorder="1" applyAlignment="1">
      <alignment horizontal="center" vertical="justify" wrapText="1"/>
    </xf>
    <xf numFmtId="0" fontId="12" fillId="0" borderId="0" xfId="0" applyFont="1" applyFill="1" applyBorder="1" applyAlignment="1">
      <alignment horizontal="center" vertical="justify" wrapText="1"/>
    </xf>
    <xf numFmtId="0" fontId="12" fillId="0" borderId="40" xfId="0" applyFont="1" applyFill="1" applyBorder="1" applyAlignment="1">
      <alignment horizontal="center" vertical="justify" wrapText="1"/>
    </xf>
    <xf numFmtId="0" fontId="6" fillId="0" borderId="39" xfId="0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 vertical="justify" wrapText="1"/>
    </xf>
    <xf numFmtId="0" fontId="6" fillId="0" borderId="40" xfId="0" applyFont="1" applyFill="1" applyBorder="1" applyAlignment="1">
      <alignment horizontal="center" vertical="justify" wrapText="1"/>
    </xf>
    <xf numFmtId="14" fontId="11" fillId="0" borderId="45" xfId="0" applyNumberFormat="1" applyFont="1" applyFill="1" applyBorder="1" applyAlignment="1">
      <alignment horizontal="center" wrapText="1"/>
    </xf>
    <xf numFmtId="0" fontId="11" fillId="0" borderId="46" xfId="0" applyFont="1" applyFill="1" applyBorder="1" applyAlignment="1">
      <alignment horizontal="center" wrapText="1"/>
    </xf>
    <xf numFmtId="0" fontId="11" fillId="0" borderId="47" xfId="0" applyFont="1" applyFill="1" applyBorder="1" applyAlignment="1">
      <alignment horizontal="center" wrapText="1"/>
    </xf>
    <xf numFmtId="0" fontId="12" fillId="0" borderId="37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 wrapText="1"/>
    </xf>
    <xf numFmtId="0" fontId="12" fillId="0" borderId="38" xfId="0" applyFont="1" applyFill="1" applyBorder="1" applyAlignment="1">
      <alignment horizont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9" xfId="0" applyFont="1" applyBorder="1"/>
    <xf numFmtId="0" fontId="10" fillId="0" borderId="14" xfId="0" applyFont="1" applyBorder="1"/>
    <xf numFmtId="0" fontId="5" fillId="0" borderId="36" xfId="0" applyNumberFormat="1" applyFont="1" applyFill="1" applyBorder="1" applyAlignment="1">
      <alignment horizontal="center" vertical="center"/>
    </xf>
    <xf numFmtId="0" fontId="10" fillId="0" borderId="10" xfId="0" applyFont="1" applyBorder="1"/>
    <xf numFmtId="0" fontId="10" fillId="0" borderId="15" xfId="0" applyFont="1" applyBorder="1"/>
    <xf numFmtId="2" fontId="5" fillId="0" borderId="36" xfId="0" applyNumberFormat="1" applyFont="1" applyFill="1" applyBorder="1" applyAlignment="1">
      <alignment horizontal="center"/>
    </xf>
    <xf numFmtId="2" fontId="12" fillId="3" borderId="36" xfId="0" applyNumberFormat="1" applyFont="1" applyFill="1" applyBorder="1" applyAlignment="1">
      <alignment horizontal="center" vertical="center"/>
    </xf>
    <xf numFmtId="2" fontId="12" fillId="3" borderId="10" xfId="0" applyNumberFormat="1" applyFont="1" applyFill="1" applyBorder="1"/>
    <xf numFmtId="2" fontId="12" fillId="3" borderId="15" xfId="0" applyNumberFormat="1" applyFont="1" applyFill="1" applyBorder="1"/>
    <xf numFmtId="1" fontId="5" fillId="0" borderId="31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5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51" xfId="0" applyFont="1" applyFill="1" applyBorder="1" applyAlignment="1">
      <alignment horizontal="center"/>
    </xf>
    <xf numFmtId="0" fontId="12" fillId="0" borderId="41" xfId="0" applyFont="1" applyFill="1" applyBorder="1" applyAlignment="1">
      <alignment horizontal="center" vertical="justify" wrapText="1"/>
    </xf>
    <xf numFmtId="0" fontId="12" fillId="0" borderId="13" xfId="0" applyFont="1" applyFill="1" applyBorder="1" applyAlignment="1">
      <alignment horizontal="center" vertical="justify" wrapText="1"/>
    </xf>
    <xf numFmtId="0" fontId="12" fillId="0" borderId="42" xfId="0" applyFont="1" applyFill="1" applyBorder="1" applyAlignment="1">
      <alignment horizontal="center" vertical="justify" wrapText="1"/>
    </xf>
    <xf numFmtId="0" fontId="12" fillId="0" borderId="37" xfId="0" applyFont="1" applyFill="1" applyBorder="1" applyAlignment="1">
      <alignment horizontal="center" vertical="justify" wrapText="1"/>
    </xf>
    <xf numFmtId="0" fontId="12" fillId="0" borderId="20" xfId="0" applyFont="1" applyFill="1" applyBorder="1" applyAlignment="1">
      <alignment horizontal="center" vertical="justify" wrapText="1"/>
    </xf>
    <xf numFmtId="0" fontId="12" fillId="0" borderId="38" xfId="0" applyFont="1" applyFill="1" applyBorder="1" applyAlignment="1">
      <alignment horizontal="center" vertical="justify" wrapText="1"/>
    </xf>
    <xf numFmtId="0" fontId="12" fillId="0" borderId="37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2" fillId="4" borderId="37" xfId="0" applyFont="1" applyFill="1" applyBorder="1" applyAlignment="1">
      <alignment horizontal="left"/>
    </xf>
    <xf numFmtId="0" fontId="12" fillId="4" borderId="20" xfId="0" applyFont="1" applyFill="1" applyBorder="1" applyAlignment="1">
      <alignment horizontal="left"/>
    </xf>
    <xf numFmtId="0" fontId="12" fillId="4" borderId="38" xfId="0" applyFont="1" applyFill="1" applyBorder="1" applyAlignment="1">
      <alignment horizontal="left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40" xfId="0" applyFont="1" applyFill="1" applyBorder="1" applyAlignment="1">
      <alignment horizontal="left" vertical="center" wrapText="1"/>
    </xf>
    <xf numFmtId="0" fontId="12" fillId="4" borderId="41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4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5"/>
  <sheetViews>
    <sheetView tabSelected="1" topLeftCell="A70" workbookViewId="0">
      <selection activeCell="E73" sqref="E73"/>
    </sheetView>
  </sheetViews>
  <sheetFormatPr defaultRowHeight="12.75" x14ac:dyDescent="0.2"/>
  <cols>
    <col min="1" max="1" width="25.28515625" style="32" customWidth="1"/>
    <col min="2" max="2" width="6.42578125" style="33" customWidth="1"/>
    <col min="3" max="3" width="7" style="33" customWidth="1"/>
    <col min="4" max="4" width="11.5703125" style="33" bestFit="1" customWidth="1"/>
    <col min="5" max="5" width="11.7109375" style="34" customWidth="1"/>
    <col min="6" max="6" width="10.42578125" style="31" hidden="1" customWidth="1"/>
    <col min="7" max="7" width="22.42578125" style="32" customWidth="1"/>
    <col min="8" max="8" width="6.42578125" style="33" customWidth="1"/>
    <col min="9" max="9" width="7" style="33" customWidth="1"/>
    <col min="10" max="10" width="7.85546875" style="33" customWidth="1"/>
    <col min="11" max="11" width="8.85546875" style="34" customWidth="1"/>
    <col min="12" max="16384" width="9.140625" style="31"/>
  </cols>
  <sheetData>
    <row r="1" spans="1:11" s="1" customFormat="1" ht="25.5" customHeight="1" x14ac:dyDescent="0.3">
      <c r="A1" s="343" t="s">
        <v>124</v>
      </c>
      <c r="B1" s="344"/>
      <c r="C1" s="344"/>
      <c r="D1" s="345"/>
      <c r="E1" s="334" t="s">
        <v>217</v>
      </c>
      <c r="F1" s="335"/>
      <c r="G1" s="335"/>
      <c r="H1" s="335"/>
      <c r="I1" s="335"/>
      <c r="J1" s="335"/>
      <c r="K1" s="336"/>
    </row>
    <row r="2" spans="1:11" s="1" customFormat="1" ht="13.5" customHeight="1" thickBot="1" x14ac:dyDescent="0.3">
      <c r="A2" s="346" t="s">
        <v>125</v>
      </c>
      <c r="B2" s="347"/>
      <c r="C2" s="347"/>
      <c r="D2" s="348"/>
      <c r="E2" s="355" t="s">
        <v>216</v>
      </c>
      <c r="F2" s="356"/>
      <c r="G2" s="356"/>
      <c r="H2" s="356"/>
      <c r="I2" s="356"/>
      <c r="J2" s="356"/>
      <c r="K2" s="357"/>
    </row>
    <row r="3" spans="1:11" s="2" customFormat="1" ht="16.5" customHeight="1" thickBot="1" x14ac:dyDescent="0.3">
      <c r="A3" s="349" t="s">
        <v>138</v>
      </c>
      <c r="B3" s="350"/>
      <c r="C3" s="350"/>
      <c r="D3" s="350"/>
      <c r="E3" s="350"/>
      <c r="F3" s="350"/>
      <c r="G3" s="350"/>
      <c r="H3" s="351"/>
      <c r="I3" s="352">
        <f ca="1">TODAY()</f>
        <v>42282</v>
      </c>
      <c r="J3" s="353"/>
      <c r="K3" s="354"/>
    </row>
    <row r="4" spans="1:11" s="2" customFormat="1" ht="4.5" customHeight="1" x14ac:dyDescent="0.25">
      <c r="A4" s="175"/>
      <c r="B4" s="176"/>
      <c r="C4" s="176"/>
      <c r="D4" s="176"/>
      <c r="E4" s="176"/>
      <c r="F4" s="176"/>
      <c r="G4" s="176"/>
      <c r="H4" s="176"/>
      <c r="I4" s="177"/>
      <c r="J4" s="178"/>
      <c r="K4" s="179"/>
    </row>
    <row r="5" spans="1:11" s="2" customFormat="1" ht="39" customHeight="1" x14ac:dyDescent="0.2">
      <c r="A5" s="337" t="s">
        <v>160</v>
      </c>
      <c r="B5" s="338"/>
      <c r="C5" s="338"/>
      <c r="D5" s="338"/>
      <c r="E5" s="338"/>
      <c r="F5" s="338"/>
      <c r="G5" s="338"/>
      <c r="H5" s="338"/>
      <c r="I5" s="338"/>
      <c r="J5" s="338"/>
      <c r="K5" s="339"/>
    </row>
    <row r="6" spans="1:11" s="2" customFormat="1" ht="15" customHeight="1" thickBot="1" x14ac:dyDescent="0.25">
      <c r="A6" s="340" t="s">
        <v>126</v>
      </c>
      <c r="B6" s="341"/>
      <c r="C6" s="341"/>
      <c r="D6" s="341"/>
      <c r="E6" s="341"/>
      <c r="F6" s="341"/>
      <c r="G6" s="341"/>
      <c r="H6" s="341"/>
      <c r="I6" s="341"/>
      <c r="J6" s="341"/>
      <c r="K6" s="342"/>
    </row>
    <row r="7" spans="1:11" s="2" customFormat="1" ht="22.5" customHeight="1" thickBot="1" x14ac:dyDescent="0.25">
      <c r="A7" s="242" t="s">
        <v>256</v>
      </c>
      <c r="B7" s="243"/>
      <c r="C7" s="243"/>
      <c r="D7" s="243"/>
      <c r="E7" s="243"/>
      <c r="F7" s="243"/>
      <c r="G7" s="243"/>
      <c r="H7" s="243"/>
      <c r="I7" s="243"/>
      <c r="J7" s="243"/>
      <c r="K7" s="244"/>
    </row>
    <row r="8" spans="1:11" s="2" customFormat="1" ht="15" customHeight="1" x14ac:dyDescent="0.2">
      <c r="A8" s="303" t="s">
        <v>225</v>
      </c>
      <c r="B8" s="304"/>
      <c r="C8" s="304"/>
      <c r="D8" s="304"/>
      <c r="E8" s="304"/>
      <c r="F8" s="304"/>
      <c r="G8" s="304"/>
      <c r="H8" s="304"/>
      <c r="I8" s="304"/>
      <c r="J8" s="304"/>
      <c r="K8" s="305"/>
    </row>
    <row r="9" spans="1:11" s="2" customFormat="1" ht="15" customHeight="1" x14ac:dyDescent="0.2">
      <c r="A9" s="303"/>
      <c r="B9" s="304"/>
      <c r="C9" s="304"/>
      <c r="D9" s="304"/>
      <c r="E9" s="304"/>
      <c r="F9" s="304"/>
      <c r="G9" s="304"/>
      <c r="H9" s="304"/>
      <c r="I9" s="304"/>
      <c r="J9" s="304"/>
      <c r="K9" s="305"/>
    </row>
    <row r="10" spans="1:11" s="2" customFormat="1" ht="15" customHeight="1" thickBot="1" x14ac:dyDescent="0.25">
      <c r="A10" s="252" t="s">
        <v>239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4"/>
    </row>
    <row r="11" spans="1:11" s="2" customFormat="1" ht="15" customHeight="1" thickBot="1" x14ac:dyDescent="0.25">
      <c r="A11" s="315" t="s">
        <v>0</v>
      </c>
      <c r="B11" s="316"/>
      <c r="C11" s="316"/>
      <c r="D11" s="187" t="s">
        <v>123</v>
      </c>
      <c r="E11" s="188" t="s">
        <v>232</v>
      </c>
      <c r="F11" s="189"/>
      <c r="G11" s="257" t="s">
        <v>231</v>
      </c>
      <c r="H11" s="257"/>
      <c r="I11" s="259" t="s">
        <v>233</v>
      </c>
      <c r="J11" s="259"/>
      <c r="K11" s="260"/>
    </row>
    <row r="12" spans="1:11" s="2" customFormat="1" ht="15" customHeight="1" x14ac:dyDescent="0.2">
      <c r="A12" s="317" t="s">
        <v>226</v>
      </c>
      <c r="B12" s="261"/>
      <c r="C12" s="261"/>
      <c r="D12" s="184">
        <v>7.87</v>
      </c>
      <c r="E12" s="185">
        <v>1.32</v>
      </c>
      <c r="F12" s="186"/>
      <c r="G12" s="258">
        <f t="shared" ref="G12:G16" si="0">I12/1000*E12</f>
        <v>70.62</v>
      </c>
      <c r="H12" s="258"/>
      <c r="I12" s="261">
        <v>53500</v>
      </c>
      <c r="J12" s="261"/>
      <c r="K12" s="262"/>
    </row>
    <row r="13" spans="1:11" s="2" customFormat="1" ht="15" customHeight="1" x14ac:dyDescent="0.2">
      <c r="A13" s="318" t="s">
        <v>227</v>
      </c>
      <c r="B13" s="255"/>
      <c r="C13" s="255"/>
      <c r="D13" s="181">
        <v>6</v>
      </c>
      <c r="E13" s="182">
        <v>1.74</v>
      </c>
      <c r="F13" s="183"/>
      <c r="G13" s="245">
        <f t="shared" si="0"/>
        <v>93.09</v>
      </c>
      <c r="H13" s="245"/>
      <c r="I13" s="263">
        <v>53500</v>
      </c>
      <c r="J13" s="263"/>
      <c r="K13" s="264"/>
    </row>
    <row r="14" spans="1:11" s="2" customFormat="1" ht="15" customHeight="1" x14ac:dyDescent="0.2">
      <c r="A14" s="318" t="s">
        <v>228</v>
      </c>
      <c r="B14" s="255"/>
      <c r="C14" s="255"/>
      <c r="D14" s="181">
        <v>7.85</v>
      </c>
      <c r="E14" s="182">
        <v>2.61</v>
      </c>
      <c r="F14" s="183"/>
      <c r="G14" s="245">
        <f t="shared" si="0"/>
        <v>137.02500000000001</v>
      </c>
      <c r="H14" s="245"/>
      <c r="I14" s="255">
        <v>52500</v>
      </c>
      <c r="J14" s="255"/>
      <c r="K14" s="256"/>
    </row>
    <row r="15" spans="1:11" s="2" customFormat="1" ht="15" customHeight="1" x14ac:dyDescent="0.2">
      <c r="A15" s="318" t="s">
        <v>229</v>
      </c>
      <c r="B15" s="255"/>
      <c r="C15" s="255"/>
      <c r="D15" s="181">
        <v>7.84</v>
      </c>
      <c r="E15" s="182">
        <v>3.3</v>
      </c>
      <c r="F15" s="183"/>
      <c r="G15" s="245">
        <f t="shared" si="0"/>
        <v>173.25</v>
      </c>
      <c r="H15" s="245"/>
      <c r="I15" s="255">
        <v>52500</v>
      </c>
      <c r="J15" s="255"/>
      <c r="K15" s="256"/>
    </row>
    <row r="16" spans="1:11" s="2" customFormat="1" ht="15" customHeight="1" x14ac:dyDescent="0.2">
      <c r="A16" s="318" t="s">
        <v>230</v>
      </c>
      <c r="B16" s="255"/>
      <c r="C16" s="255"/>
      <c r="D16" s="181">
        <v>6</v>
      </c>
      <c r="E16" s="182">
        <v>4.03</v>
      </c>
      <c r="F16" s="183"/>
      <c r="G16" s="245">
        <f t="shared" si="0"/>
        <v>211.57500000000002</v>
      </c>
      <c r="H16" s="245"/>
      <c r="I16" s="255">
        <v>52500</v>
      </c>
      <c r="J16" s="255"/>
      <c r="K16" s="256"/>
    </row>
    <row r="17" spans="1:23" s="3" customFormat="1" ht="51.75" thickBot="1" x14ac:dyDescent="0.25">
      <c r="A17" s="50" t="s">
        <v>0</v>
      </c>
      <c r="B17" s="55" t="s">
        <v>123</v>
      </c>
      <c r="C17" s="55" t="s">
        <v>133</v>
      </c>
      <c r="D17" s="56" t="s">
        <v>134</v>
      </c>
      <c r="E17" s="51" t="s">
        <v>1</v>
      </c>
      <c r="F17" s="44"/>
      <c r="G17" s="50" t="s">
        <v>0</v>
      </c>
      <c r="H17" s="45" t="s">
        <v>123</v>
      </c>
      <c r="I17" s="45" t="s">
        <v>133</v>
      </c>
      <c r="J17" s="56" t="s">
        <v>146</v>
      </c>
      <c r="K17" s="51" t="s">
        <v>1</v>
      </c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</row>
    <row r="18" spans="1:23" s="3" customFormat="1" ht="13.5" thickBot="1" x14ac:dyDescent="0.25">
      <c r="A18" s="265" t="s">
        <v>155</v>
      </c>
      <c r="B18" s="266"/>
      <c r="C18" s="266"/>
      <c r="D18" s="266"/>
      <c r="E18" s="266"/>
      <c r="F18" s="44"/>
      <c r="G18" s="319" t="s">
        <v>156</v>
      </c>
      <c r="H18" s="320"/>
      <c r="I18" s="320"/>
      <c r="J18" s="320"/>
      <c r="K18" s="321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</row>
    <row r="19" spans="1:23" s="3" customFormat="1" x14ac:dyDescent="0.2">
      <c r="A19" s="267"/>
      <c r="B19" s="268"/>
      <c r="C19" s="268"/>
      <c r="D19" s="268"/>
      <c r="E19" s="268"/>
      <c r="F19" s="44"/>
      <c r="G19" s="84" t="s">
        <v>262</v>
      </c>
      <c r="H19" s="130">
        <v>9</v>
      </c>
      <c r="I19" s="128">
        <v>227.34</v>
      </c>
      <c r="J19" s="67">
        <f>PRODUCT(K19,0.001,I19)</f>
        <v>7729.56</v>
      </c>
      <c r="K19" s="129">
        <v>34000</v>
      </c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</row>
    <row r="20" spans="1:23" s="4" customFormat="1" ht="12.75" customHeight="1" x14ac:dyDescent="0.2">
      <c r="A20" s="205" t="s">
        <v>236</v>
      </c>
      <c r="B20" s="10">
        <v>6</v>
      </c>
      <c r="C20" s="6">
        <v>0.23</v>
      </c>
      <c r="D20" s="57">
        <f t="shared" ref="D20:D27" si="1">PRODUCT(E20,0.001,C20)</f>
        <v>7.36</v>
      </c>
      <c r="E20" s="145">
        <v>32000</v>
      </c>
      <c r="F20" s="26"/>
      <c r="G20" s="28" t="s">
        <v>35</v>
      </c>
      <c r="H20" s="61">
        <v>3.13</v>
      </c>
      <c r="I20" s="29">
        <v>79.06</v>
      </c>
      <c r="J20" s="57">
        <f>PRODUCT(K20,0.001,I20)</f>
        <v>2688.04</v>
      </c>
      <c r="K20" s="43">
        <v>34000</v>
      </c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</row>
    <row r="21" spans="1:23" s="4" customFormat="1" x14ac:dyDescent="0.2">
      <c r="A21" s="42" t="s">
        <v>76</v>
      </c>
      <c r="B21" s="61">
        <v>6</v>
      </c>
      <c r="C21" s="29">
        <v>0.4</v>
      </c>
      <c r="D21" s="57">
        <f t="shared" si="1"/>
        <v>12.200000000000001</v>
      </c>
      <c r="E21" s="52">
        <v>30500</v>
      </c>
      <c r="F21" s="19"/>
      <c r="G21" s="17" t="s">
        <v>36</v>
      </c>
      <c r="H21" s="10">
        <v>9</v>
      </c>
      <c r="I21" s="6">
        <v>296.01</v>
      </c>
      <c r="J21" s="142">
        <f>PRODUCT(K21,0.001,I21)</f>
        <v>9916.3349999999991</v>
      </c>
      <c r="K21" s="18">
        <v>33500</v>
      </c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</row>
    <row r="22" spans="1:23" s="4" customFormat="1" ht="13.5" thickBot="1" x14ac:dyDescent="0.25">
      <c r="A22" s="5" t="s">
        <v>77</v>
      </c>
      <c r="B22" s="6">
        <v>6</v>
      </c>
      <c r="C22" s="6">
        <v>0.63</v>
      </c>
      <c r="D22" s="58">
        <f t="shared" si="1"/>
        <v>21.734999999999999</v>
      </c>
      <c r="E22" s="53">
        <v>34500</v>
      </c>
      <c r="F22" s="19"/>
      <c r="G22" s="25" t="s">
        <v>37</v>
      </c>
      <c r="H22" s="15">
        <v>9</v>
      </c>
      <c r="I22" s="7">
        <v>365</v>
      </c>
      <c r="J22" s="227">
        <f>PRODUCT(K22,0.001,I22)</f>
        <v>12410</v>
      </c>
      <c r="K22" s="36">
        <v>34000</v>
      </c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</row>
    <row r="23" spans="1:23" s="4" customFormat="1" ht="13.5" thickBot="1" x14ac:dyDescent="0.25">
      <c r="A23" s="5" t="s">
        <v>78</v>
      </c>
      <c r="B23" s="10">
        <v>11.7</v>
      </c>
      <c r="C23" s="6">
        <v>0.91</v>
      </c>
      <c r="D23" s="58">
        <f t="shared" si="1"/>
        <v>27.755000000000003</v>
      </c>
      <c r="E23" s="53">
        <v>30500</v>
      </c>
      <c r="F23" s="19"/>
      <c r="G23" s="246" t="s">
        <v>157</v>
      </c>
      <c r="H23" s="247"/>
      <c r="I23" s="247"/>
      <c r="J23" s="247"/>
      <c r="K23" s="248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</row>
    <row r="24" spans="1:23" s="4" customFormat="1" x14ac:dyDescent="0.2">
      <c r="A24" s="5" t="s">
        <v>79</v>
      </c>
      <c r="B24" s="10">
        <v>11.7</v>
      </c>
      <c r="C24" s="6">
        <v>1.23</v>
      </c>
      <c r="D24" s="58">
        <f t="shared" si="1"/>
        <v>39.975000000000001</v>
      </c>
      <c r="E24" s="53">
        <v>32500</v>
      </c>
      <c r="F24" s="19"/>
      <c r="G24" s="232" t="s">
        <v>264</v>
      </c>
      <c r="H24" s="95">
        <v>3.5</v>
      </c>
      <c r="I24" s="66">
        <v>44.85</v>
      </c>
      <c r="J24" s="67">
        <f>PRODUCT(K24,0.001,I24)</f>
        <v>1726.7250000000001</v>
      </c>
      <c r="K24" s="68">
        <v>38500</v>
      </c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</row>
    <row r="25" spans="1:23" s="4" customFormat="1" x14ac:dyDescent="0.2">
      <c r="A25" s="5" t="s">
        <v>80</v>
      </c>
      <c r="B25" s="6">
        <v>11.7</v>
      </c>
      <c r="C25" s="6">
        <v>1.61</v>
      </c>
      <c r="D25" s="58">
        <f t="shared" si="1"/>
        <v>45.885000000000005</v>
      </c>
      <c r="E25" s="53">
        <v>28500</v>
      </c>
      <c r="F25" s="19"/>
      <c r="G25" s="76" t="s">
        <v>238</v>
      </c>
      <c r="H25" s="10">
        <v>1.7</v>
      </c>
      <c r="I25" s="6">
        <v>35</v>
      </c>
      <c r="J25" s="58">
        <f>PRODUCT(K25,0.001,I25)</f>
        <v>1365</v>
      </c>
      <c r="K25" s="18">
        <v>39000</v>
      </c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</row>
    <row r="26" spans="1:23" s="4" customFormat="1" ht="13.5" thickBot="1" x14ac:dyDescent="0.25">
      <c r="A26" s="5" t="s">
        <v>81</v>
      </c>
      <c r="B26" s="10">
        <v>11.7</v>
      </c>
      <c r="C26" s="6">
        <v>2.04</v>
      </c>
      <c r="D26" s="58">
        <f t="shared" si="1"/>
        <v>69.36</v>
      </c>
      <c r="E26" s="53">
        <v>34000</v>
      </c>
      <c r="F26" s="19"/>
      <c r="G26" s="90" t="s">
        <v>266</v>
      </c>
      <c r="H26" s="7">
        <v>1.5</v>
      </c>
      <c r="I26" s="7">
        <v>34.229999999999997</v>
      </c>
      <c r="J26" s="59">
        <f>PRODUCT(K26,0.001,I26)</f>
        <v>1334.9699999999998</v>
      </c>
      <c r="K26" s="36">
        <v>39000</v>
      </c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</row>
    <row r="27" spans="1:23" s="4" customFormat="1" ht="13.5" thickBot="1" x14ac:dyDescent="0.25">
      <c r="A27" s="14" t="s">
        <v>193</v>
      </c>
      <c r="B27" s="7">
        <v>11.7</v>
      </c>
      <c r="C27" s="7">
        <v>2.52</v>
      </c>
      <c r="D27" s="59">
        <f t="shared" si="1"/>
        <v>75.599999999999994</v>
      </c>
      <c r="E27" s="54">
        <v>30000</v>
      </c>
      <c r="F27" s="19"/>
      <c r="G27" s="249" t="s">
        <v>137</v>
      </c>
      <c r="H27" s="250"/>
      <c r="I27" s="250"/>
      <c r="J27" s="250"/>
      <c r="K27" s="251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</row>
    <row r="28" spans="1:23" s="4" customFormat="1" ht="13.5" thickBot="1" x14ac:dyDescent="0.25">
      <c r="A28" s="325" t="s">
        <v>132</v>
      </c>
      <c r="B28" s="326"/>
      <c r="C28" s="326"/>
      <c r="D28" s="326"/>
      <c r="E28" s="327"/>
      <c r="F28" s="19"/>
      <c r="G28" s="28" t="s">
        <v>64</v>
      </c>
      <c r="H28" s="61">
        <v>11.7</v>
      </c>
      <c r="I28" s="29">
        <v>6.01</v>
      </c>
      <c r="J28" s="57">
        <f t="shared" ref="J28:J36" si="2">K28*0.001*I28</f>
        <v>225.375</v>
      </c>
      <c r="K28" s="43">
        <v>37500</v>
      </c>
      <c r="L28" s="94"/>
      <c r="M28" s="94"/>
      <c r="N28" s="121"/>
      <c r="O28" s="121"/>
      <c r="P28" s="121"/>
      <c r="Q28" s="121"/>
      <c r="R28" s="121"/>
      <c r="S28" s="121"/>
      <c r="T28" s="121"/>
      <c r="U28" s="94"/>
      <c r="V28" s="94"/>
      <c r="W28" s="94"/>
    </row>
    <row r="29" spans="1:23" s="4" customFormat="1" x14ac:dyDescent="0.2">
      <c r="A29" s="133" t="s">
        <v>82</v>
      </c>
      <c r="B29" s="134">
        <v>6</v>
      </c>
      <c r="C29" s="134">
        <v>3.09</v>
      </c>
      <c r="D29" s="67">
        <f t="shared" ref="D29:D38" si="3">PRODUCT(E29,0.001,C29)</f>
        <v>107.53200000000001</v>
      </c>
      <c r="E29" s="135">
        <v>34800</v>
      </c>
      <c r="F29" s="19"/>
      <c r="G29" s="17" t="s">
        <v>65</v>
      </c>
      <c r="H29" s="10">
        <v>12</v>
      </c>
      <c r="I29" s="6">
        <v>7.19</v>
      </c>
      <c r="J29" s="58">
        <f t="shared" si="2"/>
        <v>255.245</v>
      </c>
      <c r="K29" s="18">
        <v>35500</v>
      </c>
      <c r="L29" s="94"/>
      <c r="M29" s="94"/>
      <c r="N29" s="121"/>
      <c r="O29" s="123"/>
      <c r="P29" s="98"/>
      <c r="Q29" s="96"/>
      <c r="R29" s="99"/>
      <c r="S29" s="100"/>
      <c r="T29" s="121"/>
      <c r="U29" s="94"/>
      <c r="V29" s="94"/>
      <c r="W29" s="94"/>
    </row>
    <row r="30" spans="1:23" s="4" customFormat="1" ht="13.5" thickBot="1" x14ac:dyDescent="0.25">
      <c r="A30" s="132" t="s">
        <v>212</v>
      </c>
      <c r="B30" s="164">
        <v>11.7</v>
      </c>
      <c r="C30" s="47">
        <v>3.96</v>
      </c>
      <c r="D30" s="58">
        <f t="shared" si="3"/>
        <v>122.76</v>
      </c>
      <c r="E30" s="125">
        <v>31000</v>
      </c>
      <c r="F30" s="35"/>
      <c r="G30" s="76" t="s">
        <v>237</v>
      </c>
      <c r="H30" s="10">
        <v>12</v>
      </c>
      <c r="I30" s="6">
        <v>8.85</v>
      </c>
      <c r="J30" s="58">
        <f t="shared" si="2"/>
        <v>309.75</v>
      </c>
      <c r="K30" s="18">
        <v>35000</v>
      </c>
      <c r="L30" s="94"/>
      <c r="M30" s="94"/>
      <c r="N30" s="121"/>
      <c r="O30" s="123"/>
      <c r="P30" s="98"/>
      <c r="Q30" s="96"/>
      <c r="R30" s="99"/>
      <c r="S30" s="100"/>
      <c r="T30" s="121"/>
      <c r="U30" s="94"/>
      <c r="V30" s="94"/>
      <c r="W30" s="94"/>
    </row>
    <row r="31" spans="1:23" s="4" customFormat="1" x14ac:dyDescent="0.2">
      <c r="A31" s="132" t="s">
        <v>196</v>
      </c>
      <c r="B31" s="47">
        <v>6</v>
      </c>
      <c r="C31" s="47">
        <v>5.6</v>
      </c>
      <c r="D31" s="58">
        <f t="shared" si="3"/>
        <v>194.88000000000002</v>
      </c>
      <c r="E31" s="125">
        <v>34800</v>
      </c>
      <c r="F31" s="24"/>
      <c r="G31" s="76" t="s">
        <v>259</v>
      </c>
      <c r="H31" s="10">
        <v>12</v>
      </c>
      <c r="I31" s="6">
        <v>10.61</v>
      </c>
      <c r="J31" s="58">
        <f t="shared" si="2"/>
        <v>366.04499999999996</v>
      </c>
      <c r="K31" s="18">
        <v>34500</v>
      </c>
      <c r="L31" s="94"/>
      <c r="M31" s="94"/>
      <c r="N31" s="121"/>
      <c r="O31" s="97"/>
      <c r="P31" s="98"/>
      <c r="Q31" s="96"/>
      <c r="R31" s="99"/>
      <c r="S31" s="100"/>
      <c r="T31" s="121"/>
      <c r="U31" s="94"/>
      <c r="V31" s="94"/>
      <c r="W31" s="94"/>
    </row>
    <row r="32" spans="1:23" s="4" customFormat="1" x14ac:dyDescent="0.2">
      <c r="A32" s="49" t="s">
        <v>83</v>
      </c>
      <c r="B32" s="164">
        <v>5.15</v>
      </c>
      <c r="C32" s="47">
        <v>10.52</v>
      </c>
      <c r="D32" s="58">
        <f t="shared" si="3"/>
        <v>357.68</v>
      </c>
      <c r="E32" s="125">
        <v>34000</v>
      </c>
      <c r="F32" s="24"/>
      <c r="G32" s="17" t="s">
        <v>66</v>
      </c>
      <c r="H32" s="10">
        <v>12</v>
      </c>
      <c r="I32" s="6">
        <v>12.8</v>
      </c>
      <c r="J32" s="58">
        <f t="shared" si="2"/>
        <v>441.6</v>
      </c>
      <c r="K32" s="18">
        <v>34500</v>
      </c>
      <c r="L32" s="94"/>
      <c r="M32" s="94"/>
      <c r="N32" s="121"/>
      <c r="O32" s="123"/>
      <c r="P32" s="98"/>
      <c r="Q32" s="96"/>
      <c r="R32" s="99"/>
      <c r="S32" s="100"/>
      <c r="T32" s="121"/>
      <c r="U32" s="94"/>
      <c r="V32" s="94"/>
      <c r="W32" s="94"/>
    </row>
    <row r="33" spans="1:23" s="4" customFormat="1" ht="13.5" customHeight="1" x14ac:dyDescent="0.2">
      <c r="A33" s="49" t="s">
        <v>84</v>
      </c>
      <c r="B33" s="164">
        <v>5.66</v>
      </c>
      <c r="C33" s="47">
        <v>15.73</v>
      </c>
      <c r="D33" s="58">
        <f t="shared" si="3"/>
        <v>566.28</v>
      </c>
      <c r="E33" s="125">
        <v>36000</v>
      </c>
      <c r="F33" s="24"/>
      <c r="G33" s="76" t="s">
        <v>214</v>
      </c>
      <c r="H33" s="10">
        <v>12</v>
      </c>
      <c r="I33" s="6">
        <v>14.6</v>
      </c>
      <c r="J33" s="58">
        <f t="shared" si="2"/>
        <v>503.7</v>
      </c>
      <c r="K33" s="18">
        <v>34500</v>
      </c>
      <c r="L33" s="94"/>
      <c r="M33" s="94"/>
      <c r="N33" s="121"/>
      <c r="O33" s="97"/>
      <c r="P33" s="96"/>
      <c r="Q33" s="96"/>
      <c r="R33" s="99"/>
      <c r="S33" s="100"/>
      <c r="T33" s="121"/>
      <c r="U33" s="94"/>
      <c r="V33" s="94"/>
      <c r="W33" s="94"/>
    </row>
    <row r="34" spans="1:23" s="4" customFormat="1" x14ac:dyDescent="0.2">
      <c r="A34" s="49" t="s">
        <v>85</v>
      </c>
      <c r="B34" s="164">
        <v>5.68</v>
      </c>
      <c r="C34" s="47">
        <v>22.63</v>
      </c>
      <c r="D34" s="58">
        <f t="shared" si="3"/>
        <v>769.42</v>
      </c>
      <c r="E34" s="125">
        <v>34000</v>
      </c>
      <c r="F34" s="24"/>
      <c r="G34" s="76" t="s">
        <v>261</v>
      </c>
      <c r="H34" s="10" t="s">
        <v>244</v>
      </c>
      <c r="I34" s="6">
        <v>16.8</v>
      </c>
      <c r="J34" s="58">
        <f t="shared" si="2"/>
        <v>588</v>
      </c>
      <c r="K34" s="18">
        <v>35000</v>
      </c>
      <c r="L34" s="94"/>
      <c r="M34" s="94"/>
      <c r="N34" s="121"/>
      <c r="O34" s="121"/>
      <c r="P34" s="121"/>
      <c r="Q34" s="121"/>
      <c r="R34" s="121"/>
      <c r="S34" s="121"/>
      <c r="T34" s="121"/>
      <c r="U34" s="94"/>
      <c r="V34" s="94"/>
      <c r="W34" s="94"/>
    </row>
    <row r="35" spans="1:23" s="4" customFormat="1" x14ac:dyDescent="0.2">
      <c r="A35" s="49" t="s">
        <v>86</v>
      </c>
      <c r="B35" s="164">
        <v>6</v>
      </c>
      <c r="C35" s="47">
        <v>30.47</v>
      </c>
      <c r="D35" s="58">
        <f t="shared" si="3"/>
        <v>1035.98</v>
      </c>
      <c r="E35" s="125">
        <v>34000</v>
      </c>
      <c r="F35" s="24"/>
      <c r="G35" s="76" t="s">
        <v>272</v>
      </c>
      <c r="H35" s="10">
        <v>12</v>
      </c>
      <c r="I35" s="6">
        <v>18.78</v>
      </c>
      <c r="J35" s="58">
        <f t="shared" si="2"/>
        <v>754.95600000000013</v>
      </c>
      <c r="K35" s="18">
        <v>40200</v>
      </c>
      <c r="L35" s="94"/>
      <c r="M35" s="94"/>
      <c r="N35" s="121"/>
      <c r="O35" s="121"/>
      <c r="P35" s="97"/>
      <c r="Q35" s="98"/>
      <c r="R35" s="96"/>
      <c r="S35" s="99"/>
      <c r="T35" s="100"/>
      <c r="U35" s="121"/>
      <c r="V35" s="94"/>
      <c r="W35" s="94"/>
    </row>
    <row r="36" spans="1:23" s="4" customFormat="1" x14ac:dyDescent="0.2">
      <c r="A36" s="49" t="s">
        <v>87</v>
      </c>
      <c r="B36" s="164">
        <v>6</v>
      </c>
      <c r="C36" s="47">
        <v>39.68</v>
      </c>
      <c r="D36" s="58">
        <f t="shared" si="3"/>
        <v>1349.12</v>
      </c>
      <c r="E36" s="125">
        <v>34000</v>
      </c>
      <c r="F36" s="24"/>
      <c r="G36" s="76" t="s">
        <v>240</v>
      </c>
      <c r="H36" s="10">
        <v>12</v>
      </c>
      <c r="I36" s="6">
        <v>21.42</v>
      </c>
      <c r="J36" s="58">
        <f t="shared" si="2"/>
        <v>912.49200000000008</v>
      </c>
      <c r="K36" s="18">
        <v>42600</v>
      </c>
      <c r="L36" s="94"/>
      <c r="M36" s="94"/>
      <c r="N36" s="94"/>
      <c r="O36" s="94"/>
      <c r="P36" s="80"/>
      <c r="Q36" s="118"/>
      <c r="R36" s="81"/>
      <c r="S36" s="99"/>
      <c r="T36" s="82"/>
      <c r="U36" s="121"/>
      <c r="V36" s="94"/>
      <c r="W36" s="94"/>
    </row>
    <row r="37" spans="1:23" s="4" customFormat="1" x14ac:dyDescent="0.2">
      <c r="A37" s="49" t="s">
        <v>88</v>
      </c>
      <c r="B37" s="164">
        <v>4.84</v>
      </c>
      <c r="C37" s="47">
        <v>47.84</v>
      </c>
      <c r="D37" s="58">
        <f t="shared" si="3"/>
        <v>1674.4</v>
      </c>
      <c r="E37" s="125">
        <v>35000</v>
      </c>
      <c r="F37" s="24"/>
      <c r="G37" s="76" t="s">
        <v>215</v>
      </c>
      <c r="H37" s="10">
        <v>12</v>
      </c>
      <c r="I37" s="6">
        <v>25</v>
      </c>
      <c r="J37" s="58">
        <f t="shared" ref="J37:J42" si="4">K37*0.001*I37</f>
        <v>1050</v>
      </c>
      <c r="K37" s="18">
        <v>42000</v>
      </c>
      <c r="L37" s="94"/>
      <c r="M37" s="94"/>
      <c r="N37" s="94"/>
      <c r="O37" s="94"/>
      <c r="P37" s="80"/>
      <c r="Q37" s="118"/>
      <c r="R37" s="81"/>
      <c r="S37" s="99"/>
      <c r="T37" s="82"/>
      <c r="U37" s="121"/>
      <c r="V37" s="94"/>
      <c r="W37" s="94"/>
    </row>
    <row r="38" spans="1:23" s="4" customFormat="1" x14ac:dyDescent="0.2">
      <c r="A38" s="49" t="s">
        <v>89</v>
      </c>
      <c r="B38" s="164">
        <v>5.86</v>
      </c>
      <c r="C38" s="47">
        <v>62.33</v>
      </c>
      <c r="D38" s="58">
        <f t="shared" si="3"/>
        <v>2181.5499999999997</v>
      </c>
      <c r="E38" s="125">
        <v>35000</v>
      </c>
      <c r="F38" s="24"/>
      <c r="G38" s="76" t="s">
        <v>189</v>
      </c>
      <c r="H38" s="10">
        <v>12</v>
      </c>
      <c r="I38" s="6">
        <v>33</v>
      </c>
      <c r="J38" s="58">
        <f t="shared" si="4"/>
        <v>1362.9</v>
      </c>
      <c r="K38" s="18">
        <v>41300</v>
      </c>
      <c r="L38" s="94"/>
      <c r="M38" s="94"/>
      <c r="N38" s="94"/>
      <c r="O38" s="94"/>
      <c r="P38" s="80"/>
      <c r="Q38" s="118"/>
      <c r="R38" s="81"/>
      <c r="S38" s="99"/>
      <c r="T38" s="82"/>
      <c r="U38" s="121"/>
      <c r="V38" s="94"/>
      <c r="W38" s="94"/>
    </row>
    <row r="39" spans="1:23" s="4" customFormat="1" ht="12" customHeight="1" thickBot="1" x14ac:dyDescent="0.25">
      <c r="A39" s="331" t="s">
        <v>263</v>
      </c>
      <c r="B39" s="332"/>
      <c r="C39" s="332"/>
      <c r="D39" s="332"/>
      <c r="E39" s="333"/>
      <c r="F39" s="24"/>
      <c r="G39" s="17" t="s">
        <v>112</v>
      </c>
      <c r="H39" s="10">
        <v>12</v>
      </c>
      <c r="I39" s="6">
        <v>4.5599999999999996</v>
      </c>
      <c r="J39" s="58">
        <f t="shared" si="4"/>
        <v>177.83999999999997</v>
      </c>
      <c r="K39" s="18">
        <v>39000</v>
      </c>
      <c r="L39" s="94"/>
      <c r="M39" s="94"/>
      <c r="N39" s="94"/>
      <c r="O39" s="94"/>
      <c r="P39" s="119"/>
      <c r="Q39" s="118"/>
      <c r="R39" s="81"/>
      <c r="S39" s="99"/>
      <c r="T39" s="82"/>
      <c r="U39" s="121"/>
      <c r="V39" s="94"/>
      <c r="W39" s="94"/>
    </row>
    <row r="40" spans="1:23" s="4" customFormat="1" ht="13.5" customHeight="1" thickBot="1" x14ac:dyDescent="0.25">
      <c r="A40" s="325" t="s">
        <v>131</v>
      </c>
      <c r="B40" s="326"/>
      <c r="C40" s="326"/>
      <c r="D40" s="326"/>
      <c r="E40" s="327"/>
      <c r="F40" s="24"/>
      <c r="G40" s="76" t="s">
        <v>173</v>
      </c>
      <c r="H40" s="10" t="s">
        <v>23</v>
      </c>
      <c r="I40" s="6">
        <v>7.59</v>
      </c>
      <c r="J40" s="58">
        <f t="shared" si="4"/>
        <v>250.47</v>
      </c>
      <c r="K40" s="18">
        <v>33000</v>
      </c>
      <c r="L40" s="94"/>
      <c r="M40" s="94"/>
      <c r="N40" s="94"/>
      <c r="O40" s="94"/>
      <c r="P40" s="80"/>
      <c r="Q40" s="81"/>
      <c r="R40" s="81"/>
      <c r="S40" s="99"/>
      <c r="T40" s="82"/>
      <c r="U40" s="121"/>
      <c r="V40" s="94"/>
      <c r="W40" s="94"/>
    </row>
    <row r="41" spans="1:23" s="9" customFormat="1" x14ac:dyDescent="0.2">
      <c r="A41" s="127" t="s">
        <v>194</v>
      </c>
      <c r="B41" s="130">
        <v>6.1</v>
      </c>
      <c r="C41" s="128">
        <v>0.23</v>
      </c>
      <c r="D41" s="67">
        <f t="shared" ref="D41:D49" si="5">PRODUCT(E41,0.001,C41)</f>
        <v>7.7280000000000006</v>
      </c>
      <c r="E41" s="129">
        <v>33600</v>
      </c>
      <c r="F41" s="8"/>
      <c r="G41" s="110" t="s">
        <v>130</v>
      </c>
      <c r="H41" s="78" t="s">
        <v>23</v>
      </c>
      <c r="I41" s="69">
        <v>5</v>
      </c>
      <c r="J41" s="70">
        <f t="shared" si="4"/>
        <v>155</v>
      </c>
      <c r="K41" s="71">
        <v>31000</v>
      </c>
      <c r="L41" s="83"/>
      <c r="M41" s="83"/>
      <c r="N41" s="83"/>
      <c r="O41" s="83"/>
      <c r="P41" s="111"/>
      <c r="Q41" s="112"/>
      <c r="R41" s="112"/>
      <c r="S41" s="89"/>
      <c r="T41" s="113"/>
      <c r="U41" s="122"/>
      <c r="V41" s="83"/>
      <c r="W41" s="83"/>
    </row>
    <row r="42" spans="1:23" s="9" customFormat="1" ht="13.5" thickBot="1" x14ac:dyDescent="0.25">
      <c r="A42" s="201" t="s">
        <v>3</v>
      </c>
      <c r="B42" s="120">
        <v>6</v>
      </c>
      <c r="C42" s="120">
        <v>0.4</v>
      </c>
      <c r="D42" s="58">
        <f t="shared" si="5"/>
        <v>12.8</v>
      </c>
      <c r="E42" s="126">
        <v>32000</v>
      </c>
      <c r="F42" s="12"/>
      <c r="G42" s="101" t="s">
        <v>209</v>
      </c>
      <c r="H42" s="69">
        <v>12</v>
      </c>
      <c r="I42" s="69">
        <v>9.84</v>
      </c>
      <c r="J42" s="70">
        <f t="shared" si="4"/>
        <v>339.48</v>
      </c>
      <c r="K42" s="71">
        <v>34500</v>
      </c>
      <c r="L42" s="83"/>
      <c r="M42" s="83"/>
      <c r="N42" s="83"/>
      <c r="O42" s="83"/>
      <c r="P42" s="114"/>
      <c r="Q42" s="114"/>
      <c r="R42" s="114"/>
      <c r="S42" s="114"/>
      <c r="T42" s="114"/>
      <c r="U42" s="122"/>
      <c r="V42" s="83"/>
      <c r="W42" s="83"/>
    </row>
    <row r="43" spans="1:23" s="9" customFormat="1" ht="13.5" thickBot="1" x14ac:dyDescent="0.25">
      <c r="A43" s="201" t="s">
        <v>180</v>
      </c>
      <c r="B43" s="10">
        <v>11.7</v>
      </c>
      <c r="C43" s="10">
        <v>0.63</v>
      </c>
      <c r="D43" s="58">
        <f t="shared" si="5"/>
        <v>19.53</v>
      </c>
      <c r="E43" s="11">
        <v>31000</v>
      </c>
      <c r="F43" s="12"/>
      <c r="G43" s="322" t="s">
        <v>139</v>
      </c>
      <c r="H43" s="323"/>
      <c r="I43" s="323"/>
      <c r="J43" s="323"/>
      <c r="K43" s="324"/>
      <c r="L43" s="83"/>
      <c r="M43" s="83"/>
      <c r="N43" s="83"/>
      <c r="O43" s="83"/>
      <c r="P43" s="114"/>
      <c r="Q43" s="114"/>
      <c r="R43" s="114"/>
      <c r="S43" s="114"/>
      <c r="T43" s="114"/>
      <c r="U43" s="83"/>
      <c r="V43" s="83"/>
      <c r="W43" s="83"/>
    </row>
    <row r="44" spans="1:23" s="9" customFormat="1" x14ac:dyDescent="0.2">
      <c r="A44" s="201" t="s">
        <v>181</v>
      </c>
      <c r="B44" s="10" t="s">
        <v>23</v>
      </c>
      <c r="C44" s="10">
        <v>0.91</v>
      </c>
      <c r="D44" s="58">
        <f t="shared" si="5"/>
        <v>25.935000000000002</v>
      </c>
      <c r="E44" s="11">
        <v>28500</v>
      </c>
      <c r="F44" s="12"/>
      <c r="G44" s="65" t="s">
        <v>22</v>
      </c>
      <c r="H44" s="95" t="s">
        <v>23</v>
      </c>
      <c r="I44" s="66">
        <v>0.27</v>
      </c>
      <c r="J44" s="67">
        <f>PRODUCT(K44,0.001,I44)</f>
        <v>9.5850000000000009</v>
      </c>
      <c r="K44" s="68">
        <v>35500</v>
      </c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</row>
    <row r="45" spans="1:23" s="9" customFormat="1" ht="13.5" thickBot="1" x14ac:dyDescent="0.25">
      <c r="A45" s="201" t="s">
        <v>4</v>
      </c>
      <c r="B45" s="10">
        <v>11.7</v>
      </c>
      <c r="C45" s="10">
        <v>1.23</v>
      </c>
      <c r="D45" s="58">
        <f t="shared" si="5"/>
        <v>34.44</v>
      </c>
      <c r="E45" s="11">
        <v>28000</v>
      </c>
      <c r="F45" s="12"/>
      <c r="G45" s="90" t="s">
        <v>170</v>
      </c>
      <c r="H45" s="15">
        <v>6.2</v>
      </c>
      <c r="I45" s="7">
        <v>0.27</v>
      </c>
      <c r="J45" s="59">
        <f>PRODUCT(K45,0.001,I45)</f>
        <v>8.7750000000000004</v>
      </c>
      <c r="K45" s="36">
        <v>32500</v>
      </c>
      <c r="S45" s="8"/>
    </row>
    <row r="46" spans="1:23" s="9" customFormat="1" ht="13.5" thickBot="1" x14ac:dyDescent="0.25">
      <c r="A46" s="201" t="s">
        <v>5</v>
      </c>
      <c r="B46" s="10">
        <v>11.7</v>
      </c>
      <c r="C46" s="10">
        <v>1.61</v>
      </c>
      <c r="D46" s="58">
        <f t="shared" si="5"/>
        <v>45.885000000000005</v>
      </c>
      <c r="E46" s="11">
        <v>28500</v>
      </c>
      <c r="F46" s="12"/>
      <c r="G46" s="328" t="s">
        <v>158</v>
      </c>
      <c r="H46" s="329"/>
      <c r="I46" s="329"/>
      <c r="J46" s="329"/>
      <c r="K46" s="330"/>
    </row>
    <row r="47" spans="1:23" s="9" customFormat="1" x14ac:dyDescent="0.2">
      <c r="A47" s="201" t="s">
        <v>6</v>
      </c>
      <c r="B47" s="10">
        <v>11.7</v>
      </c>
      <c r="C47" s="10">
        <v>2.04</v>
      </c>
      <c r="D47" s="58">
        <f t="shared" si="5"/>
        <v>56.1</v>
      </c>
      <c r="E47" s="11">
        <v>27500</v>
      </c>
      <c r="F47" s="12"/>
      <c r="G47" s="84" t="s">
        <v>184</v>
      </c>
      <c r="H47" s="95" t="s">
        <v>21</v>
      </c>
      <c r="I47" s="66"/>
      <c r="J47" s="67">
        <v>48.5</v>
      </c>
      <c r="K47" s="141" t="s">
        <v>204</v>
      </c>
    </row>
    <row r="48" spans="1:23" s="9" customFormat="1" x14ac:dyDescent="0.2">
      <c r="A48" s="201" t="s">
        <v>7</v>
      </c>
      <c r="B48" s="10">
        <v>11.7</v>
      </c>
      <c r="C48" s="10">
        <v>2.52</v>
      </c>
      <c r="D48" s="58">
        <f t="shared" si="5"/>
        <v>71.820000000000007</v>
      </c>
      <c r="E48" s="11">
        <v>28500</v>
      </c>
      <c r="F48" s="13"/>
      <c r="G48" s="76" t="s">
        <v>200</v>
      </c>
      <c r="H48" s="61" t="s">
        <v>21</v>
      </c>
      <c r="I48" s="29"/>
      <c r="J48" s="57">
        <v>45</v>
      </c>
      <c r="K48" s="62" t="s">
        <v>203</v>
      </c>
    </row>
    <row r="49" spans="1:21" s="9" customFormat="1" ht="13.5" thickBot="1" x14ac:dyDescent="0.25">
      <c r="A49" s="14" t="s">
        <v>177</v>
      </c>
      <c r="B49" s="15" t="s">
        <v>23</v>
      </c>
      <c r="C49" s="15">
        <v>3.03</v>
      </c>
      <c r="D49" s="59">
        <f t="shared" si="5"/>
        <v>99.99</v>
      </c>
      <c r="E49" s="40">
        <v>33000</v>
      </c>
      <c r="F49" s="13"/>
      <c r="G49" s="76" t="s">
        <v>185</v>
      </c>
      <c r="H49" s="10" t="s">
        <v>21</v>
      </c>
      <c r="I49" s="6"/>
      <c r="J49" s="58">
        <v>42</v>
      </c>
      <c r="K49" s="11" t="s">
        <v>205</v>
      </c>
    </row>
    <row r="50" spans="1:21" s="9" customFormat="1" ht="13.5" thickBot="1" x14ac:dyDescent="0.25">
      <c r="A50" s="137"/>
      <c r="B50" s="118"/>
      <c r="C50" s="118"/>
      <c r="D50" s="99"/>
      <c r="E50" s="138"/>
      <c r="F50" s="8"/>
      <c r="G50" s="90" t="s">
        <v>186</v>
      </c>
      <c r="H50" s="15" t="s">
        <v>21</v>
      </c>
      <c r="I50" s="7"/>
      <c r="J50" s="59">
        <v>38.5</v>
      </c>
      <c r="K50" s="40" t="s">
        <v>187</v>
      </c>
      <c r="P50" s="122"/>
      <c r="Q50" s="139"/>
      <c r="R50" s="98"/>
      <c r="S50" s="98"/>
      <c r="T50" s="99"/>
      <c r="U50" s="124"/>
    </row>
    <row r="51" spans="1:21" s="9" customFormat="1" ht="21.75" customHeight="1" thickBot="1" x14ac:dyDescent="0.25">
      <c r="A51" s="312" t="s">
        <v>221</v>
      </c>
      <c r="B51" s="313"/>
      <c r="C51" s="313"/>
      <c r="D51" s="313"/>
      <c r="E51" s="314"/>
      <c r="F51" s="8"/>
      <c r="G51" s="358" t="s">
        <v>145</v>
      </c>
      <c r="H51" s="361" t="s">
        <v>271</v>
      </c>
      <c r="I51" s="364"/>
      <c r="J51" s="365">
        <v>115</v>
      </c>
      <c r="K51" s="368" t="s">
        <v>144</v>
      </c>
      <c r="P51" s="122"/>
      <c r="Q51" s="139"/>
      <c r="R51" s="165"/>
      <c r="S51" s="165"/>
      <c r="T51" s="99"/>
      <c r="U51" s="124"/>
    </row>
    <row r="52" spans="1:21" s="9" customFormat="1" x14ac:dyDescent="0.2">
      <c r="A52" s="159" t="s">
        <v>219</v>
      </c>
      <c r="B52" s="95" t="s">
        <v>23</v>
      </c>
      <c r="C52" s="95">
        <v>0.63</v>
      </c>
      <c r="D52" s="87"/>
      <c r="E52" s="141"/>
      <c r="F52" s="8"/>
      <c r="G52" s="359"/>
      <c r="H52" s="362"/>
      <c r="I52" s="362"/>
      <c r="J52" s="366"/>
      <c r="K52" s="369"/>
      <c r="P52" s="122"/>
      <c r="Q52" s="139"/>
      <c r="R52" s="165"/>
      <c r="S52" s="165"/>
      <c r="T52" s="99"/>
      <c r="U52" s="124"/>
    </row>
    <row r="53" spans="1:21" s="9" customFormat="1" ht="13.5" thickBot="1" x14ac:dyDescent="0.25">
      <c r="A53" s="14" t="s">
        <v>220</v>
      </c>
      <c r="B53" s="15" t="s">
        <v>23</v>
      </c>
      <c r="C53" s="15">
        <v>0.91</v>
      </c>
      <c r="D53" s="92"/>
      <c r="E53" s="40"/>
      <c r="F53" s="8"/>
      <c r="G53" s="360"/>
      <c r="H53" s="363"/>
      <c r="I53" s="363"/>
      <c r="J53" s="367"/>
      <c r="K53" s="370"/>
      <c r="P53" s="122"/>
      <c r="Q53" s="139"/>
      <c r="R53" s="165"/>
      <c r="S53" s="165"/>
      <c r="T53" s="99"/>
      <c r="U53" s="124"/>
    </row>
    <row r="54" spans="1:21" s="9" customFormat="1" x14ac:dyDescent="0.2">
      <c r="A54" s="137"/>
      <c r="B54" s="118"/>
      <c r="C54" s="118"/>
      <c r="D54" s="99"/>
      <c r="E54" s="138"/>
      <c r="F54" s="8"/>
      <c r="G54" s="226" t="s">
        <v>257</v>
      </c>
      <c r="H54" s="10" t="s">
        <v>258</v>
      </c>
      <c r="I54" s="6"/>
      <c r="J54" s="211">
        <v>70</v>
      </c>
      <c r="K54" s="147" t="s">
        <v>144</v>
      </c>
      <c r="P54" s="122"/>
      <c r="Q54" s="139"/>
      <c r="R54" s="165"/>
      <c r="S54" s="165"/>
      <c r="T54" s="99"/>
      <c r="U54" s="124"/>
    </row>
    <row r="55" spans="1:21" s="9" customFormat="1" ht="16.5" customHeight="1" thickBot="1" x14ac:dyDescent="0.25">
      <c r="A55" s="309" t="s">
        <v>159</v>
      </c>
      <c r="B55" s="310"/>
      <c r="C55" s="310"/>
      <c r="D55" s="310"/>
      <c r="E55" s="310"/>
      <c r="F55" s="310"/>
      <c r="G55" s="310"/>
      <c r="H55" s="310"/>
      <c r="I55" s="310"/>
      <c r="J55" s="310"/>
      <c r="K55" s="311"/>
      <c r="P55" s="122"/>
      <c r="Q55" s="139"/>
      <c r="R55" s="98"/>
      <c r="S55" s="98"/>
      <c r="T55" s="99"/>
      <c r="U55" s="124"/>
    </row>
    <row r="56" spans="1:21" s="9" customFormat="1" ht="14.25" customHeight="1" thickBot="1" x14ac:dyDescent="0.25">
      <c r="A56" s="306" t="s">
        <v>90</v>
      </c>
      <c r="B56" s="307"/>
      <c r="C56" s="307"/>
      <c r="D56" s="307"/>
      <c r="E56" s="308"/>
      <c r="F56" s="8"/>
      <c r="G56" s="246" t="s">
        <v>140</v>
      </c>
      <c r="H56" s="247"/>
      <c r="I56" s="247"/>
      <c r="J56" s="247"/>
      <c r="K56" s="248"/>
      <c r="P56" s="122"/>
      <c r="Q56" s="122"/>
      <c r="R56" s="122"/>
      <c r="S56" s="122"/>
      <c r="T56" s="122"/>
      <c r="U56" s="122"/>
    </row>
    <row r="57" spans="1:21" s="9" customFormat="1" ht="12" customHeight="1" thickBot="1" x14ac:dyDescent="0.25">
      <c r="A57" s="319" t="s">
        <v>135</v>
      </c>
      <c r="B57" s="320"/>
      <c r="C57" s="320"/>
      <c r="D57" s="320"/>
      <c r="E57" s="321"/>
      <c r="F57" s="8"/>
      <c r="G57" s="84" t="s">
        <v>166</v>
      </c>
      <c r="H57" s="85" t="s">
        <v>218</v>
      </c>
      <c r="I57" s="86"/>
      <c r="J57" s="87">
        <v>98</v>
      </c>
      <c r="K57" s="88" t="s">
        <v>143</v>
      </c>
      <c r="N57" s="281"/>
      <c r="O57" s="281"/>
      <c r="P57" s="281"/>
      <c r="Q57" s="281"/>
      <c r="R57" s="281"/>
    </row>
    <row r="58" spans="1:21" s="9" customFormat="1" ht="13.5" thickBot="1" x14ac:dyDescent="0.25">
      <c r="A58" s="159" t="s">
        <v>211</v>
      </c>
      <c r="B58" s="95">
        <v>12</v>
      </c>
      <c r="C58" s="95">
        <v>9.98</v>
      </c>
      <c r="D58" s="67">
        <f t="shared" ref="D58:D67" si="6">PRODUCT(E58,0.001,C58)</f>
        <v>459.08000000000004</v>
      </c>
      <c r="E58" s="141">
        <v>46000</v>
      </c>
      <c r="F58" s="8"/>
      <c r="G58" s="17" t="s">
        <v>18</v>
      </c>
      <c r="H58" s="10" t="s">
        <v>199</v>
      </c>
      <c r="I58" s="10"/>
      <c r="J58" s="58">
        <v>840</v>
      </c>
      <c r="K58" s="18" t="s">
        <v>143</v>
      </c>
      <c r="N58" s="97"/>
      <c r="O58" s="98"/>
      <c r="P58" s="96"/>
      <c r="Q58" s="99"/>
      <c r="R58" s="97"/>
    </row>
    <row r="59" spans="1:21" s="9" customFormat="1" ht="11.25" customHeight="1" x14ac:dyDescent="0.2">
      <c r="A59" s="201" t="s">
        <v>183</v>
      </c>
      <c r="B59" s="10" t="s">
        <v>23</v>
      </c>
      <c r="C59" s="10">
        <v>9.06</v>
      </c>
      <c r="D59" s="58">
        <f t="shared" si="6"/>
        <v>394.11</v>
      </c>
      <c r="E59" s="11">
        <v>43500</v>
      </c>
      <c r="F59" s="37"/>
      <c r="G59" s="17" t="s">
        <v>19</v>
      </c>
      <c r="H59" s="10" t="s">
        <v>199</v>
      </c>
      <c r="I59" s="6"/>
      <c r="J59" s="58">
        <v>1320</v>
      </c>
      <c r="K59" s="18" t="s">
        <v>143</v>
      </c>
      <c r="N59" s="97"/>
      <c r="O59" s="122"/>
      <c r="P59" s="96"/>
      <c r="Q59" s="99"/>
      <c r="R59" s="100"/>
    </row>
    <row r="60" spans="1:21" s="9" customFormat="1" x14ac:dyDescent="0.2">
      <c r="A60" s="201" t="s">
        <v>8</v>
      </c>
      <c r="B60" s="10" t="s">
        <v>2</v>
      </c>
      <c r="C60" s="10">
        <v>12.02</v>
      </c>
      <c r="D60" s="58">
        <f t="shared" si="6"/>
        <v>480.79999999999995</v>
      </c>
      <c r="E60" s="11">
        <v>40000</v>
      </c>
      <c r="F60" s="12"/>
      <c r="G60" s="17" t="s">
        <v>20</v>
      </c>
      <c r="H60" s="10" t="s">
        <v>199</v>
      </c>
      <c r="I60" s="6"/>
      <c r="J60" s="58">
        <v>936</v>
      </c>
      <c r="K60" s="18" t="s">
        <v>143</v>
      </c>
      <c r="N60" s="97"/>
      <c r="O60" s="96"/>
      <c r="P60" s="96"/>
      <c r="Q60" s="99"/>
      <c r="R60" s="100"/>
    </row>
    <row r="61" spans="1:21" s="9" customFormat="1" ht="13.5" thickBot="1" x14ac:dyDescent="0.25">
      <c r="A61" s="201" t="s">
        <v>197</v>
      </c>
      <c r="B61" s="10" t="s">
        <v>23</v>
      </c>
      <c r="C61" s="10">
        <v>11</v>
      </c>
      <c r="D61" s="58">
        <f t="shared" si="6"/>
        <v>462</v>
      </c>
      <c r="E61" s="11">
        <v>42000</v>
      </c>
      <c r="F61" s="12"/>
      <c r="G61" s="90" t="s">
        <v>169</v>
      </c>
      <c r="H61" s="91" t="s">
        <v>23</v>
      </c>
      <c r="I61" s="91"/>
      <c r="J61" s="92"/>
      <c r="K61" s="77" t="s">
        <v>143</v>
      </c>
      <c r="N61" s="97"/>
      <c r="O61" s="96"/>
      <c r="P61" s="96"/>
      <c r="Q61" s="99"/>
      <c r="R61" s="100"/>
      <c r="S61" s="100"/>
    </row>
    <row r="62" spans="1:21" s="9" customFormat="1" x14ac:dyDescent="0.2">
      <c r="A62" s="201" t="s">
        <v>210</v>
      </c>
      <c r="B62" s="10">
        <v>12</v>
      </c>
      <c r="C62" s="10">
        <v>14</v>
      </c>
      <c r="D62" s="58">
        <f t="shared" si="6"/>
        <v>595</v>
      </c>
      <c r="E62" s="11">
        <v>42500</v>
      </c>
      <c r="F62" s="12"/>
      <c r="G62" s="249" t="s">
        <v>141</v>
      </c>
      <c r="H62" s="250"/>
      <c r="I62" s="250"/>
      <c r="J62" s="250"/>
      <c r="K62" s="251"/>
      <c r="N62" s="97"/>
      <c r="O62" s="96"/>
      <c r="P62" s="96"/>
      <c r="Q62" s="99"/>
      <c r="R62" s="100"/>
      <c r="S62" s="100"/>
    </row>
    <row r="63" spans="1:21" s="9" customFormat="1" x14ac:dyDescent="0.2">
      <c r="A63" s="201" t="s">
        <v>9</v>
      </c>
      <c r="B63" s="10">
        <v>12</v>
      </c>
      <c r="C63" s="10">
        <v>16.41</v>
      </c>
      <c r="D63" s="58">
        <f t="shared" si="6"/>
        <v>710.55300000000011</v>
      </c>
      <c r="E63" s="11">
        <v>43300</v>
      </c>
      <c r="F63" s="12"/>
      <c r="G63" s="144" t="s">
        <v>39</v>
      </c>
      <c r="H63" s="10">
        <v>6</v>
      </c>
      <c r="I63" s="6">
        <v>0.64</v>
      </c>
      <c r="J63" s="58">
        <f t="shared" ref="J63:J69" si="7">PRODUCT(K63,0.001,I63)</f>
        <v>24.32</v>
      </c>
      <c r="K63" s="145">
        <v>38000</v>
      </c>
      <c r="N63" s="122"/>
      <c r="O63" s="97"/>
      <c r="P63" s="96"/>
      <c r="Q63" s="96"/>
      <c r="R63" s="99"/>
      <c r="S63" s="100"/>
    </row>
    <row r="64" spans="1:21" s="9" customFormat="1" ht="13.5" thickBot="1" x14ac:dyDescent="0.25">
      <c r="A64" s="201" t="s">
        <v>10</v>
      </c>
      <c r="B64" s="10" t="s">
        <v>23</v>
      </c>
      <c r="C64" s="10">
        <v>18.84</v>
      </c>
      <c r="D64" s="58">
        <f t="shared" si="6"/>
        <v>781.86</v>
      </c>
      <c r="E64" s="11">
        <v>41500</v>
      </c>
      <c r="F64" s="38"/>
      <c r="G64" s="144" t="s">
        <v>40</v>
      </c>
      <c r="H64" s="6">
        <v>6</v>
      </c>
      <c r="I64" s="6">
        <v>0.8</v>
      </c>
      <c r="J64" s="58">
        <f t="shared" si="7"/>
        <v>30</v>
      </c>
      <c r="K64" s="145">
        <v>37500</v>
      </c>
      <c r="N64" s="97"/>
      <c r="O64" s="98"/>
      <c r="P64" s="96"/>
      <c r="Q64" s="99"/>
      <c r="R64" s="100"/>
      <c r="S64" s="100"/>
    </row>
    <row r="65" spans="1:21" s="9" customFormat="1" ht="13.5" thickBot="1" x14ac:dyDescent="0.25">
      <c r="A65" s="201" t="s">
        <v>11</v>
      </c>
      <c r="B65" s="10">
        <v>12</v>
      </c>
      <c r="C65" s="10">
        <v>21.7</v>
      </c>
      <c r="D65" s="58">
        <f t="shared" si="6"/>
        <v>933.1</v>
      </c>
      <c r="E65" s="11">
        <v>43000</v>
      </c>
      <c r="F65" s="8"/>
      <c r="G65" s="144" t="s">
        <v>41</v>
      </c>
      <c r="H65" s="10">
        <v>5.82</v>
      </c>
      <c r="I65" s="6">
        <v>1.29</v>
      </c>
      <c r="J65" s="58">
        <f t="shared" si="7"/>
        <v>47.730000000000004</v>
      </c>
      <c r="K65" s="145">
        <v>37000</v>
      </c>
      <c r="N65" s="280"/>
      <c r="O65" s="280"/>
      <c r="P65" s="280"/>
      <c r="Q65" s="280"/>
      <c r="R65" s="280"/>
      <c r="S65" s="100"/>
    </row>
    <row r="66" spans="1:21" s="4" customFormat="1" ht="12.75" customHeight="1" x14ac:dyDescent="0.2">
      <c r="A66" s="201" t="s">
        <v>12</v>
      </c>
      <c r="B66" s="10">
        <v>12</v>
      </c>
      <c r="C66" s="10">
        <v>94.44</v>
      </c>
      <c r="D66" s="58">
        <f t="shared" si="6"/>
        <v>4108.1400000000003</v>
      </c>
      <c r="E66" s="11">
        <v>43500</v>
      </c>
      <c r="F66" s="16"/>
      <c r="G66" s="144" t="s">
        <v>42</v>
      </c>
      <c r="H66" s="6">
        <v>5.88</v>
      </c>
      <c r="I66" s="6">
        <v>2</v>
      </c>
      <c r="J66" s="58">
        <f t="shared" si="7"/>
        <v>77</v>
      </c>
      <c r="K66" s="145">
        <v>38500</v>
      </c>
      <c r="N66" s="97"/>
      <c r="O66" s="97"/>
      <c r="P66" s="96"/>
      <c r="Q66" s="99"/>
      <c r="R66" s="100"/>
      <c r="S66" s="100"/>
    </row>
    <row r="67" spans="1:21" s="4" customFormat="1" ht="13.5" thickBot="1" x14ac:dyDescent="0.25">
      <c r="A67" s="90" t="s">
        <v>245</v>
      </c>
      <c r="B67" s="15" t="s">
        <v>23</v>
      </c>
      <c r="C67" s="7">
        <v>12.95</v>
      </c>
      <c r="D67" s="59">
        <f t="shared" si="6"/>
        <v>595.69999999999993</v>
      </c>
      <c r="E67" s="36">
        <v>46000</v>
      </c>
      <c r="F67" s="19"/>
      <c r="G67" s="146" t="s">
        <v>207</v>
      </c>
      <c r="H67" s="10">
        <v>6</v>
      </c>
      <c r="I67" s="10">
        <v>2.89</v>
      </c>
      <c r="J67" s="58">
        <f t="shared" si="7"/>
        <v>88.14500000000001</v>
      </c>
      <c r="K67" s="147">
        <v>30500</v>
      </c>
      <c r="N67" s="97"/>
      <c r="O67" s="96"/>
      <c r="P67" s="96"/>
      <c r="Q67" s="99"/>
      <c r="R67" s="100"/>
      <c r="S67" s="121"/>
    </row>
    <row r="68" spans="1:21" s="4" customFormat="1" ht="12.75" customHeight="1" thickBot="1" x14ac:dyDescent="0.25">
      <c r="A68" s="219"/>
      <c r="B68" s="29"/>
      <c r="C68" s="29"/>
      <c r="D68" s="57"/>
      <c r="E68" s="158"/>
      <c r="F68" s="19"/>
      <c r="G68" s="148" t="s">
        <v>208</v>
      </c>
      <c r="H68" s="143">
        <v>6</v>
      </c>
      <c r="I68" s="148">
        <v>3.92</v>
      </c>
      <c r="J68" s="58">
        <f t="shared" si="7"/>
        <v>152.88</v>
      </c>
      <c r="K68" s="148">
        <v>39000</v>
      </c>
      <c r="N68" s="97"/>
      <c r="O68" s="96"/>
      <c r="P68" s="96"/>
      <c r="Q68" s="99"/>
      <c r="R68" s="100"/>
      <c r="S68" s="121"/>
    </row>
    <row r="69" spans="1:21" s="4" customFormat="1" ht="13.5" thickBot="1" x14ac:dyDescent="0.25">
      <c r="A69" s="391" t="s">
        <v>127</v>
      </c>
      <c r="B69" s="392"/>
      <c r="C69" s="392"/>
      <c r="D69" s="392"/>
      <c r="E69" s="393"/>
      <c r="F69" s="20"/>
      <c r="G69" s="25" t="s">
        <v>43</v>
      </c>
      <c r="H69" s="15">
        <v>5.86</v>
      </c>
      <c r="I69" s="7">
        <v>6.3</v>
      </c>
      <c r="J69" s="59">
        <f t="shared" si="7"/>
        <v>229.95</v>
      </c>
      <c r="K69" s="36">
        <v>36500</v>
      </c>
      <c r="N69" s="97"/>
      <c r="O69" s="96"/>
      <c r="P69" s="96"/>
      <c r="Q69" s="99"/>
      <c r="R69" s="100"/>
      <c r="S69" s="121"/>
    </row>
    <row r="70" spans="1:21" s="4" customFormat="1" ht="13.5" thickBot="1" x14ac:dyDescent="0.25">
      <c r="A70" s="246" t="s">
        <v>153</v>
      </c>
      <c r="B70" s="247"/>
      <c r="C70" s="247"/>
      <c r="D70" s="247"/>
      <c r="E70" s="248"/>
      <c r="F70" s="24"/>
      <c r="G70" s="246" t="s">
        <v>142</v>
      </c>
      <c r="H70" s="247"/>
      <c r="I70" s="247"/>
      <c r="J70" s="247"/>
      <c r="K70" s="248"/>
      <c r="N70" s="97"/>
      <c r="O70" s="96"/>
      <c r="P70" s="96"/>
      <c r="Q70" s="99"/>
      <c r="R70" s="100"/>
      <c r="S70" s="121"/>
    </row>
    <row r="71" spans="1:21" s="4" customFormat="1" x14ac:dyDescent="0.2">
      <c r="A71" s="206" t="s">
        <v>24</v>
      </c>
      <c r="B71" s="239">
        <v>3.13</v>
      </c>
      <c r="C71" s="240">
        <v>20</v>
      </c>
      <c r="D71" s="67">
        <f>PRODUCT(E71,0.001,C71)</f>
        <v>770</v>
      </c>
      <c r="E71" s="241">
        <v>38500</v>
      </c>
      <c r="F71" s="16"/>
      <c r="G71" s="65" t="s">
        <v>113</v>
      </c>
      <c r="H71" s="106">
        <v>5.88</v>
      </c>
      <c r="I71" s="66">
        <v>1</v>
      </c>
      <c r="J71" s="67">
        <f t="shared" ref="J71:J81" si="8">K71*0.001*I71</f>
        <v>39.5</v>
      </c>
      <c r="K71" s="68">
        <v>39500</v>
      </c>
      <c r="N71" s="97"/>
      <c r="O71" s="139"/>
      <c r="P71" s="98"/>
      <c r="Q71" s="98"/>
      <c r="R71" s="99"/>
      <c r="S71" s="124"/>
    </row>
    <row r="72" spans="1:21" s="4" customFormat="1" ht="12.75" customHeight="1" x14ac:dyDescent="0.2">
      <c r="A72" s="17" t="s">
        <v>25</v>
      </c>
      <c r="B72" s="10">
        <v>3.13</v>
      </c>
      <c r="C72" s="6">
        <v>25.01</v>
      </c>
      <c r="D72" s="58">
        <f>PRODUCT(E72,0.001,C72)</f>
        <v>1025.4100000000001</v>
      </c>
      <c r="E72" s="18">
        <v>41000</v>
      </c>
      <c r="F72" s="26"/>
      <c r="G72" s="17" t="s">
        <v>114</v>
      </c>
      <c r="H72" s="6">
        <v>5.86</v>
      </c>
      <c r="I72" s="6">
        <v>1.36</v>
      </c>
      <c r="J72" s="58">
        <f t="shared" si="8"/>
        <v>51.000000000000007</v>
      </c>
      <c r="K72" s="18">
        <v>37500</v>
      </c>
      <c r="N72" s="97"/>
      <c r="O72" s="139"/>
      <c r="P72" s="98"/>
      <c r="Q72" s="98"/>
      <c r="R72" s="99"/>
      <c r="S72" s="124"/>
    </row>
    <row r="73" spans="1:21" s="4" customFormat="1" x14ac:dyDescent="0.2">
      <c r="A73" s="76" t="s">
        <v>206</v>
      </c>
      <c r="B73" s="10">
        <v>3.13</v>
      </c>
      <c r="C73" s="6">
        <v>30</v>
      </c>
      <c r="D73" s="58">
        <f>PRODUCT(E73,0.001,C73)</f>
        <v>1260</v>
      </c>
      <c r="E73" s="18">
        <v>42000</v>
      </c>
      <c r="F73" s="19"/>
      <c r="G73" s="17" t="s">
        <v>115</v>
      </c>
      <c r="H73" s="6">
        <v>5.87</v>
      </c>
      <c r="I73" s="6">
        <v>2</v>
      </c>
      <c r="J73" s="58">
        <f t="shared" si="8"/>
        <v>75</v>
      </c>
      <c r="K73" s="18">
        <v>37500</v>
      </c>
      <c r="N73" s="97"/>
      <c r="O73" s="139"/>
      <c r="P73" s="98"/>
      <c r="Q73" s="98"/>
      <c r="R73" s="99"/>
      <c r="S73" s="124"/>
    </row>
    <row r="74" spans="1:21" s="4" customFormat="1" x14ac:dyDescent="0.2">
      <c r="A74" s="17" t="s">
        <v>28</v>
      </c>
      <c r="B74" s="10">
        <v>3.13</v>
      </c>
      <c r="C74" s="6">
        <v>50</v>
      </c>
      <c r="D74" s="58">
        <f>PRODUCT(E74,0.001,C74)</f>
        <v>1975</v>
      </c>
      <c r="E74" s="18">
        <v>39500</v>
      </c>
      <c r="F74" s="19"/>
      <c r="G74" s="17" t="s">
        <v>116</v>
      </c>
      <c r="H74" s="6">
        <v>5.86</v>
      </c>
      <c r="I74" s="6">
        <v>2.5099999999999998</v>
      </c>
      <c r="J74" s="58">
        <f t="shared" si="8"/>
        <v>110.44</v>
      </c>
      <c r="K74" s="18">
        <v>44000</v>
      </c>
      <c r="N74" s="97"/>
      <c r="O74" s="139"/>
      <c r="P74" s="98"/>
      <c r="Q74" s="98"/>
      <c r="R74" s="99"/>
      <c r="S74" s="124"/>
    </row>
    <row r="75" spans="1:21" s="4" customFormat="1" ht="13.5" thickBot="1" x14ac:dyDescent="0.25">
      <c r="A75" s="90" t="s">
        <v>270</v>
      </c>
      <c r="B75" s="15">
        <v>3.13</v>
      </c>
      <c r="C75" s="7">
        <v>63</v>
      </c>
      <c r="D75" s="59">
        <f>PRODUCT(E75,0.001,C75)</f>
        <v>2457</v>
      </c>
      <c r="E75" s="36">
        <v>39000</v>
      </c>
      <c r="F75" s="19"/>
      <c r="G75" s="17" t="s">
        <v>117</v>
      </c>
      <c r="H75" s="10" t="s">
        <v>23</v>
      </c>
      <c r="I75" s="6">
        <v>3.36</v>
      </c>
      <c r="J75" s="58">
        <f t="shared" si="8"/>
        <v>124.32</v>
      </c>
      <c r="K75" s="18">
        <v>37000</v>
      </c>
      <c r="N75" s="97"/>
      <c r="O75" s="96"/>
      <c r="P75" s="96"/>
      <c r="Q75" s="99"/>
      <c r="R75" s="100"/>
      <c r="S75" s="121"/>
    </row>
    <row r="76" spans="1:21" s="4" customFormat="1" ht="13.5" thickBot="1" x14ac:dyDescent="0.25">
      <c r="A76" s="394" t="s">
        <v>154</v>
      </c>
      <c r="B76" s="395"/>
      <c r="C76" s="395"/>
      <c r="D76" s="395"/>
      <c r="E76" s="396"/>
      <c r="F76" s="35"/>
      <c r="G76" s="17" t="s">
        <v>118</v>
      </c>
      <c r="H76" s="10">
        <v>5.84</v>
      </c>
      <c r="I76" s="6">
        <v>3.92</v>
      </c>
      <c r="J76" s="58">
        <f t="shared" si="8"/>
        <v>172.48</v>
      </c>
      <c r="K76" s="18">
        <v>44000</v>
      </c>
      <c r="N76" s="97"/>
      <c r="O76" s="98"/>
      <c r="P76" s="96"/>
      <c r="Q76" s="99"/>
      <c r="R76" s="100"/>
      <c r="S76" s="121"/>
    </row>
    <row r="77" spans="1:21" s="4" customFormat="1" ht="13.5" thickBot="1" x14ac:dyDescent="0.25">
      <c r="A77" s="65" t="s">
        <v>26</v>
      </c>
      <c r="B77" s="66">
        <v>3.13</v>
      </c>
      <c r="C77" s="66">
        <v>39.5</v>
      </c>
      <c r="D77" s="67">
        <f>PRODUCT(E77,0.001,C77)</f>
        <v>1343</v>
      </c>
      <c r="E77" s="68">
        <v>34000</v>
      </c>
      <c r="F77" s="46"/>
      <c r="G77" s="17" t="s">
        <v>119</v>
      </c>
      <c r="H77" s="10">
        <v>5.82</v>
      </c>
      <c r="I77" s="6">
        <v>5.05</v>
      </c>
      <c r="J77" s="58">
        <f t="shared" si="8"/>
        <v>222.2</v>
      </c>
      <c r="K77" s="18">
        <v>44000</v>
      </c>
      <c r="N77" s="121"/>
      <c r="O77" s="121"/>
      <c r="P77" s="121"/>
      <c r="Q77" s="121"/>
      <c r="R77" s="121"/>
      <c r="S77" s="121"/>
    </row>
    <row r="78" spans="1:21" s="4" customFormat="1" ht="13.5" thickBot="1" x14ac:dyDescent="0.25">
      <c r="A78" s="17" t="s">
        <v>27</v>
      </c>
      <c r="B78" s="10">
        <v>3.13</v>
      </c>
      <c r="C78" s="6">
        <v>50</v>
      </c>
      <c r="D78" s="58">
        <f t="shared" ref="D78:D89" si="9">PRODUCT(E78,0.001,C78)</f>
        <v>1675</v>
      </c>
      <c r="E78" s="18">
        <v>33500</v>
      </c>
      <c r="F78" s="46"/>
      <c r="G78" s="17" t="s">
        <v>120</v>
      </c>
      <c r="H78" s="10">
        <v>5.87</v>
      </c>
      <c r="I78" s="6">
        <v>6.24</v>
      </c>
      <c r="J78" s="58">
        <f t="shared" si="8"/>
        <v>274.56</v>
      </c>
      <c r="K78" s="18">
        <v>44000</v>
      </c>
    </row>
    <row r="79" spans="1:21" s="4" customFormat="1" x14ac:dyDescent="0.2">
      <c r="A79" s="17" t="s">
        <v>128</v>
      </c>
      <c r="B79" s="10">
        <v>3.13</v>
      </c>
      <c r="C79" s="6">
        <v>76</v>
      </c>
      <c r="D79" s="58">
        <f t="shared" si="9"/>
        <v>2508</v>
      </c>
      <c r="E79" s="11">
        <v>33000</v>
      </c>
      <c r="F79" s="24"/>
      <c r="G79" s="17" t="s">
        <v>121</v>
      </c>
      <c r="H79" s="10">
        <v>5.82</v>
      </c>
      <c r="I79" s="6">
        <v>8.99</v>
      </c>
      <c r="J79" s="58">
        <f t="shared" si="8"/>
        <v>386.57</v>
      </c>
      <c r="K79" s="18">
        <v>43000</v>
      </c>
      <c r="L79" s="121"/>
      <c r="M79" s="97"/>
      <c r="N79" s="98"/>
      <c r="O79" s="139"/>
      <c r="P79" s="98"/>
      <c r="Q79" s="98"/>
      <c r="R79" s="99"/>
      <c r="S79" s="124"/>
      <c r="T79" s="121"/>
      <c r="U79" s="121"/>
    </row>
    <row r="80" spans="1:21" s="4" customFormat="1" ht="13.5" customHeight="1" thickBot="1" x14ac:dyDescent="0.25">
      <c r="A80" s="17" t="s">
        <v>29</v>
      </c>
      <c r="B80" s="10">
        <v>9</v>
      </c>
      <c r="C80" s="6">
        <v>284.04000000000002</v>
      </c>
      <c r="D80" s="58">
        <f t="shared" si="9"/>
        <v>9231.3000000000011</v>
      </c>
      <c r="E80" s="18">
        <v>32500</v>
      </c>
      <c r="F80" s="26"/>
      <c r="G80" s="17" t="s">
        <v>122</v>
      </c>
      <c r="H80" s="10">
        <v>5.85</v>
      </c>
      <c r="I80" s="6">
        <v>11.55</v>
      </c>
      <c r="J80" s="58">
        <f t="shared" si="8"/>
        <v>496.65000000000003</v>
      </c>
      <c r="K80" s="18">
        <v>43000</v>
      </c>
      <c r="L80" s="121"/>
      <c r="M80" s="97"/>
      <c r="N80" s="98"/>
      <c r="O80" s="139"/>
      <c r="P80" s="98"/>
      <c r="Q80" s="98"/>
      <c r="R80" s="99"/>
      <c r="S80" s="124"/>
      <c r="T80" s="121"/>
      <c r="U80" s="121"/>
    </row>
    <row r="81" spans="1:22" s="4" customFormat="1" ht="13.5" thickBot="1" x14ac:dyDescent="0.25">
      <c r="A81" s="17" t="s">
        <v>30</v>
      </c>
      <c r="B81" s="10">
        <v>9</v>
      </c>
      <c r="C81" s="6">
        <v>354</v>
      </c>
      <c r="D81" s="58">
        <f t="shared" si="9"/>
        <v>11505</v>
      </c>
      <c r="E81" s="18">
        <v>32500</v>
      </c>
      <c r="F81" s="27"/>
      <c r="G81" s="76" t="s">
        <v>267</v>
      </c>
      <c r="H81" s="10" t="s">
        <v>2</v>
      </c>
      <c r="I81" s="6">
        <v>20.9</v>
      </c>
      <c r="J81" s="58">
        <f t="shared" si="8"/>
        <v>919.59999999999991</v>
      </c>
      <c r="K81" s="18">
        <v>44000</v>
      </c>
      <c r="L81" s="121"/>
      <c r="M81" s="97"/>
      <c r="N81" s="98"/>
      <c r="O81" s="139"/>
      <c r="P81" s="98"/>
      <c r="Q81" s="98"/>
      <c r="R81" s="99"/>
      <c r="S81" s="124"/>
      <c r="T81" s="121"/>
      <c r="U81" s="121"/>
    </row>
    <row r="82" spans="1:22" s="4" customFormat="1" x14ac:dyDescent="0.2">
      <c r="A82" s="17" t="s">
        <v>31</v>
      </c>
      <c r="B82" s="10">
        <v>9</v>
      </c>
      <c r="C82" s="6">
        <v>425.07</v>
      </c>
      <c r="D82" s="58">
        <f t="shared" si="9"/>
        <v>13814.775</v>
      </c>
      <c r="E82" s="18">
        <v>32500</v>
      </c>
      <c r="F82" s="20"/>
      <c r="G82" s="299" t="s">
        <v>175</v>
      </c>
      <c r="H82" s="299"/>
      <c r="I82" s="299"/>
      <c r="J82" s="299"/>
      <c r="K82" s="299"/>
      <c r="L82" s="121"/>
      <c r="M82" s="97"/>
      <c r="N82" s="98"/>
      <c r="O82" s="139"/>
      <c r="P82" s="98"/>
      <c r="Q82" s="98"/>
      <c r="R82" s="99"/>
      <c r="S82" s="124"/>
      <c r="T82" s="121"/>
      <c r="U82" s="121"/>
    </row>
    <row r="83" spans="1:22" s="4" customFormat="1" x14ac:dyDescent="0.2">
      <c r="A83" s="17" t="s">
        <v>32</v>
      </c>
      <c r="B83" s="10">
        <v>9</v>
      </c>
      <c r="C83" s="6">
        <v>567</v>
      </c>
      <c r="D83" s="58">
        <f t="shared" si="9"/>
        <v>18427.5</v>
      </c>
      <c r="E83" s="18">
        <v>32500</v>
      </c>
      <c r="F83" s="24"/>
      <c r="G83" s="300"/>
      <c r="H83" s="300"/>
      <c r="I83" s="300"/>
      <c r="J83" s="300"/>
      <c r="K83" s="300"/>
      <c r="L83" s="121"/>
      <c r="M83" s="97"/>
      <c r="N83" s="98"/>
      <c r="O83" s="139"/>
      <c r="P83" s="98"/>
      <c r="Q83" s="98"/>
      <c r="R83" s="99"/>
      <c r="S83" s="124"/>
      <c r="T83" s="121"/>
      <c r="U83" s="121"/>
    </row>
    <row r="84" spans="1:22" s="4" customFormat="1" ht="16.5" customHeight="1" x14ac:dyDescent="0.2">
      <c r="A84" s="17" t="s">
        <v>129</v>
      </c>
      <c r="B84" s="10">
        <v>9</v>
      </c>
      <c r="C84" s="6">
        <v>711</v>
      </c>
      <c r="D84" s="58">
        <f t="shared" si="9"/>
        <v>23107.5</v>
      </c>
      <c r="E84" s="18">
        <v>32500</v>
      </c>
      <c r="F84" s="26"/>
      <c r="G84" s="107" t="s">
        <v>243</v>
      </c>
      <c r="H84" s="115" t="s">
        <v>21</v>
      </c>
      <c r="I84" s="207"/>
      <c r="J84" s="131">
        <v>12.4</v>
      </c>
      <c r="K84" s="208" t="s">
        <v>242</v>
      </c>
      <c r="L84" s="121"/>
      <c r="M84" s="97"/>
      <c r="N84" s="98"/>
      <c r="O84" s="139"/>
      <c r="P84" s="98"/>
      <c r="Q84" s="98"/>
      <c r="R84" s="99"/>
      <c r="S84" s="124"/>
      <c r="T84" s="121"/>
      <c r="U84" s="121"/>
    </row>
    <row r="85" spans="1:22" s="4" customFormat="1" ht="13.5" customHeight="1" thickBot="1" x14ac:dyDescent="0.25">
      <c r="A85" s="17" t="s">
        <v>33</v>
      </c>
      <c r="B85" s="10">
        <v>9</v>
      </c>
      <c r="C85" s="6">
        <v>850</v>
      </c>
      <c r="D85" s="58">
        <f t="shared" si="9"/>
        <v>27625</v>
      </c>
      <c r="E85" s="18">
        <v>32500</v>
      </c>
      <c r="F85" s="20"/>
      <c r="G85" s="107" t="s">
        <v>176</v>
      </c>
      <c r="H85" s="115">
        <v>6</v>
      </c>
      <c r="I85" s="107"/>
      <c r="J85" s="116">
        <v>18.5</v>
      </c>
      <c r="K85" s="208"/>
      <c r="L85" s="121"/>
      <c r="M85" s="97"/>
      <c r="N85" s="98"/>
      <c r="O85" s="139"/>
      <c r="P85" s="98"/>
      <c r="Q85" s="98"/>
      <c r="R85" s="99"/>
      <c r="S85" s="124"/>
      <c r="T85" s="121"/>
      <c r="U85" s="121"/>
    </row>
    <row r="86" spans="1:22" s="4" customFormat="1" ht="12.75" customHeight="1" x14ac:dyDescent="0.2">
      <c r="A86" s="17" t="s">
        <v>34</v>
      </c>
      <c r="B86" s="10">
        <v>9</v>
      </c>
      <c r="C86" s="6">
        <v>1137</v>
      </c>
      <c r="D86" s="58">
        <f t="shared" si="9"/>
        <v>40932</v>
      </c>
      <c r="E86" s="18">
        <v>36000</v>
      </c>
      <c r="F86" s="16"/>
      <c r="G86" s="107" t="s">
        <v>176</v>
      </c>
      <c r="H86" s="115" t="s">
        <v>21</v>
      </c>
      <c r="I86" s="107"/>
      <c r="J86" s="116">
        <v>18.5</v>
      </c>
      <c r="K86" s="208" t="s">
        <v>242</v>
      </c>
      <c r="L86" s="121"/>
      <c r="M86" s="97"/>
      <c r="N86" s="98"/>
      <c r="O86" s="139"/>
      <c r="P86" s="98"/>
      <c r="Q86" s="98"/>
      <c r="R86" s="99"/>
      <c r="S86" s="124"/>
      <c r="T86" s="121"/>
      <c r="U86" s="121"/>
    </row>
    <row r="87" spans="1:22" s="4" customFormat="1" ht="12.75" customHeight="1" thickBot="1" x14ac:dyDescent="0.25">
      <c r="A87" s="101" t="s">
        <v>172</v>
      </c>
      <c r="B87" s="78" t="s">
        <v>23</v>
      </c>
      <c r="C87" s="69">
        <v>1137</v>
      </c>
      <c r="D87" s="70"/>
      <c r="E87" s="71"/>
      <c r="F87" s="19"/>
      <c r="G87" s="107" t="s">
        <v>178</v>
      </c>
      <c r="H87" s="109">
        <v>6</v>
      </c>
      <c r="I87" s="108"/>
      <c r="J87" s="117">
        <v>25</v>
      </c>
      <c r="K87" s="209"/>
      <c r="L87" s="121"/>
      <c r="M87" s="97"/>
      <c r="N87" s="98"/>
      <c r="O87" s="96"/>
      <c r="P87" s="99"/>
      <c r="Q87" s="100"/>
      <c r="R87" s="121"/>
      <c r="S87" s="121"/>
      <c r="T87" s="121"/>
      <c r="U87" s="121"/>
    </row>
    <row r="88" spans="1:22" s="4" customFormat="1" ht="20.25" customHeight="1" thickBot="1" x14ac:dyDescent="0.25">
      <c r="A88" s="224" t="s">
        <v>255</v>
      </c>
      <c r="B88" s="223">
        <v>4.5</v>
      </c>
      <c r="C88" s="63">
        <v>110.78</v>
      </c>
      <c r="D88" s="64">
        <f t="shared" si="9"/>
        <v>3655.7400000000002</v>
      </c>
      <c r="E88" s="225">
        <v>33000</v>
      </c>
      <c r="F88" s="19"/>
      <c r="G88" s="107" t="s">
        <v>178</v>
      </c>
      <c r="H88" s="109" t="s">
        <v>21</v>
      </c>
      <c r="I88" s="108"/>
      <c r="J88" s="117">
        <v>25</v>
      </c>
      <c r="K88" s="210" t="s">
        <v>242</v>
      </c>
      <c r="L88" s="121"/>
      <c r="M88" s="123"/>
      <c r="N88" s="98"/>
      <c r="O88" s="96"/>
      <c r="P88" s="99"/>
      <c r="Q88" s="100"/>
      <c r="R88" s="121"/>
    </row>
    <row r="89" spans="1:22" s="4" customFormat="1" ht="20.25" customHeight="1" thickBot="1" x14ac:dyDescent="0.25">
      <c r="A89" s="220" t="s">
        <v>201</v>
      </c>
      <c r="B89" s="221">
        <v>3.13</v>
      </c>
      <c r="C89" s="221">
        <v>14.71</v>
      </c>
      <c r="D89" s="64">
        <f t="shared" si="9"/>
        <v>720.79000000000008</v>
      </c>
      <c r="E89" s="222">
        <v>49000</v>
      </c>
      <c r="F89" s="20"/>
      <c r="G89" s="107" t="s">
        <v>179</v>
      </c>
      <c r="H89" s="301" t="s">
        <v>269</v>
      </c>
      <c r="I89" s="302"/>
      <c r="J89" s="117">
        <v>36</v>
      </c>
      <c r="K89" s="212"/>
      <c r="L89" s="121"/>
      <c r="M89" s="123"/>
      <c r="N89" s="98"/>
      <c r="O89" s="96"/>
      <c r="P89" s="99"/>
      <c r="Q89" s="124"/>
      <c r="R89" s="121"/>
    </row>
    <row r="90" spans="1:22" s="3" customFormat="1" ht="51.75" thickBot="1" x14ac:dyDescent="0.25">
      <c r="A90" s="149" t="s">
        <v>0</v>
      </c>
      <c r="B90" s="150" t="s">
        <v>123</v>
      </c>
      <c r="C90" s="150" t="s">
        <v>133</v>
      </c>
      <c r="D90" s="151" t="s">
        <v>134</v>
      </c>
      <c r="E90" s="152" t="s">
        <v>1</v>
      </c>
      <c r="F90" s="72"/>
      <c r="G90" s="73" t="s">
        <v>0</v>
      </c>
      <c r="H90" s="102" t="s">
        <v>123</v>
      </c>
      <c r="I90" s="102" t="s">
        <v>133</v>
      </c>
      <c r="J90" s="74" t="s">
        <v>146</v>
      </c>
      <c r="K90" s="75" t="s">
        <v>1</v>
      </c>
      <c r="O90" s="140"/>
    </row>
    <row r="91" spans="1:22" s="3" customFormat="1" ht="13.5" customHeight="1" thickBot="1" x14ac:dyDescent="0.25">
      <c r="A91" s="408" t="s">
        <v>147</v>
      </c>
      <c r="B91" s="409"/>
      <c r="C91" s="409"/>
      <c r="D91" s="409"/>
      <c r="E91" s="410"/>
      <c r="F91" s="44"/>
      <c r="G91" s="399" t="s">
        <v>150</v>
      </c>
      <c r="H91" s="400"/>
      <c r="I91" s="400"/>
      <c r="J91" s="400"/>
      <c r="K91" s="401"/>
      <c r="O91" s="105"/>
      <c r="P91" s="105"/>
      <c r="Q91" s="105"/>
      <c r="R91" s="105"/>
      <c r="S91" s="105"/>
      <c r="T91" s="105"/>
    </row>
    <row r="92" spans="1:22" s="4" customFormat="1" ht="12.75" customHeight="1" x14ac:dyDescent="0.2">
      <c r="A92" s="28" t="s">
        <v>44</v>
      </c>
      <c r="B92" s="61">
        <v>7.8</v>
      </c>
      <c r="C92" s="29">
        <v>1.31</v>
      </c>
      <c r="D92" s="57">
        <f t="shared" ref="D92:D97" si="10">PRODUCT(E92,0.001,C92)</f>
        <v>54.365000000000002</v>
      </c>
      <c r="E92" s="43">
        <v>41500</v>
      </c>
      <c r="F92" s="24"/>
      <c r="G92" s="65" t="s">
        <v>54</v>
      </c>
      <c r="H92" s="66">
        <v>6</v>
      </c>
      <c r="I92" s="66">
        <v>1.49</v>
      </c>
      <c r="J92" s="67">
        <f>K92*0.001*I92</f>
        <v>53.64</v>
      </c>
      <c r="K92" s="68">
        <v>36000</v>
      </c>
      <c r="O92" s="24"/>
      <c r="P92" s="24"/>
      <c r="Q92" s="24"/>
      <c r="R92" s="24"/>
      <c r="S92" s="24"/>
      <c r="T92" s="24"/>
    </row>
    <row r="93" spans="1:22" s="4" customFormat="1" ht="12.75" customHeight="1" x14ac:dyDescent="0.2">
      <c r="A93" s="17" t="s">
        <v>45</v>
      </c>
      <c r="B93" s="10">
        <v>6</v>
      </c>
      <c r="C93" s="6">
        <v>1.69</v>
      </c>
      <c r="D93" s="58">
        <f t="shared" si="10"/>
        <v>65.91</v>
      </c>
      <c r="E93" s="18">
        <v>39000</v>
      </c>
      <c r="F93" s="24"/>
      <c r="G93" s="76" t="s">
        <v>224</v>
      </c>
      <c r="H93" s="10">
        <v>6</v>
      </c>
      <c r="I93" s="6">
        <v>1.54</v>
      </c>
      <c r="J93" s="58">
        <f>K93*0.001*I93</f>
        <v>54.67</v>
      </c>
      <c r="K93" s="18">
        <v>35500</v>
      </c>
      <c r="O93" s="24"/>
      <c r="P93" s="280"/>
      <c r="Q93" s="280"/>
      <c r="R93" s="280"/>
      <c r="S93" s="280"/>
      <c r="T93" s="280"/>
    </row>
    <row r="94" spans="1:22" s="4" customFormat="1" ht="12.75" customHeight="1" x14ac:dyDescent="0.2">
      <c r="A94" s="17" t="s">
        <v>46</v>
      </c>
      <c r="B94" s="10">
        <v>10.5</v>
      </c>
      <c r="C94" s="6">
        <v>2.4500000000000002</v>
      </c>
      <c r="D94" s="58">
        <f t="shared" si="10"/>
        <v>91.875</v>
      </c>
      <c r="E94" s="18">
        <v>37500</v>
      </c>
      <c r="F94" s="24"/>
      <c r="G94" s="17" t="s">
        <v>55</v>
      </c>
      <c r="H94" s="10" t="s">
        <v>23</v>
      </c>
      <c r="I94" s="6">
        <v>1.95</v>
      </c>
      <c r="J94" s="58">
        <f t="shared" ref="J94:J103" si="11">K94*0.001*I94</f>
        <v>73.125</v>
      </c>
      <c r="K94" s="18">
        <v>37500</v>
      </c>
      <c r="O94" s="24"/>
      <c r="P94" s="97"/>
      <c r="Q94" s="98"/>
      <c r="R94" s="96"/>
      <c r="S94" s="99"/>
      <c r="T94" s="100"/>
    </row>
    <row r="95" spans="1:22" s="4" customFormat="1" ht="12.75" customHeight="1" x14ac:dyDescent="0.2">
      <c r="A95" s="17" t="s">
        <v>47</v>
      </c>
      <c r="B95" s="10">
        <v>10.5</v>
      </c>
      <c r="C95" s="6">
        <v>3.15</v>
      </c>
      <c r="D95" s="58">
        <f t="shared" si="10"/>
        <v>119.7</v>
      </c>
      <c r="E95" s="18">
        <v>38000</v>
      </c>
      <c r="F95" s="24"/>
      <c r="G95" s="17" t="s">
        <v>56</v>
      </c>
      <c r="H95" s="10">
        <v>6</v>
      </c>
      <c r="I95" s="6">
        <v>2.15</v>
      </c>
      <c r="J95" s="58">
        <f t="shared" si="11"/>
        <v>79.55</v>
      </c>
      <c r="K95" s="18">
        <v>37000</v>
      </c>
      <c r="O95" s="24"/>
      <c r="P95" s="97"/>
      <c r="Q95" s="98"/>
      <c r="R95" s="96"/>
      <c r="S95" s="99"/>
      <c r="T95" s="100"/>
    </row>
    <row r="96" spans="1:22" s="4" customFormat="1" ht="12.75" customHeight="1" x14ac:dyDescent="0.2">
      <c r="A96" s="76" t="s">
        <v>182</v>
      </c>
      <c r="B96" s="10" t="s">
        <v>23</v>
      </c>
      <c r="C96" s="6">
        <v>3.61</v>
      </c>
      <c r="D96" s="58">
        <f t="shared" si="10"/>
        <v>124.545</v>
      </c>
      <c r="E96" s="18">
        <v>34500</v>
      </c>
      <c r="F96" s="24"/>
      <c r="G96" s="17" t="s">
        <v>57</v>
      </c>
      <c r="H96" s="10">
        <v>11.7</v>
      </c>
      <c r="I96" s="6">
        <v>2.4700000000000002</v>
      </c>
      <c r="J96" s="58">
        <f t="shared" si="11"/>
        <v>87.685000000000002</v>
      </c>
      <c r="K96" s="18">
        <v>35500</v>
      </c>
      <c r="N96" s="24"/>
      <c r="O96" s="80"/>
      <c r="P96" s="118"/>
      <c r="Q96" s="81"/>
      <c r="R96" s="99"/>
      <c r="S96" s="100"/>
      <c r="T96" s="100"/>
      <c r="U96" s="24"/>
      <c r="V96" s="24"/>
    </row>
    <row r="97" spans="1:22" s="4" customFormat="1" ht="13.5" customHeight="1" thickBot="1" x14ac:dyDescent="0.25">
      <c r="A97" s="90" t="s">
        <v>213</v>
      </c>
      <c r="B97" s="15">
        <v>10.5</v>
      </c>
      <c r="C97" s="7">
        <v>3.92</v>
      </c>
      <c r="D97" s="59">
        <f t="shared" si="10"/>
        <v>147</v>
      </c>
      <c r="E97" s="36">
        <v>37500</v>
      </c>
      <c r="F97" s="24"/>
      <c r="G97" s="17" t="s">
        <v>58</v>
      </c>
      <c r="H97" s="10">
        <v>12</v>
      </c>
      <c r="I97" s="6">
        <v>2.78</v>
      </c>
      <c r="J97" s="58">
        <f t="shared" si="11"/>
        <v>97.3</v>
      </c>
      <c r="K97" s="18">
        <v>35000</v>
      </c>
      <c r="N97" s="24"/>
      <c r="O97" s="80"/>
      <c r="P97" s="118"/>
      <c r="Q97" s="81"/>
      <c r="R97" s="99"/>
      <c r="S97" s="100"/>
      <c r="T97" s="100"/>
      <c r="U97" s="24"/>
      <c r="V97" s="24"/>
    </row>
    <row r="98" spans="1:22" s="4" customFormat="1" ht="13.5" customHeight="1" thickBot="1" x14ac:dyDescent="0.25">
      <c r="A98" s="322" t="s">
        <v>148</v>
      </c>
      <c r="B98" s="323"/>
      <c r="C98" s="323"/>
      <c r="D98" s="323"/>
      <c r="E98" s="324"/>
      <c r="F98" s="24"/>
      <c r="G98" s="17" t="s">
        <v>59</v>
      </c>
      <c r="H98" s="10">
        <v>11.7</v>
      </c>
      <c r="I98" s="6">
        <v>3.86</v>
      </c>
      <c r="J98" s="58">
        <f t="shared" si="11"/>
        <v>137.03</v>
      </c>
      <c r="K98" s="18">
        <v>35500</v>
      </c>
      <c r="N98" s="24"/>
      <c r="O98" s="80"/>
      <c r="P98" s="118"/>
      <c r="Q98" s="81"/>
      <c r="R98" s="99"/>
      <c r="S98" s="100"/>
      <c r="T98" s="100"/>
      <c r="U98" s="24"/>
      <c r="V98" s="24"/>
    </row>
    <row r="99" spans="1:22" s="4" customFormat="1" ht="12.75" customHeight="1" x14ac:dyDescent="0.2">
      <c r="A99" s="65" t="s">
        <v>48</v>
      </c>
      <c r="B99" s="95">
        <v>10.5</v>
      </c>
      <c r="C99" s="66">
        <v>4.74</v>
      </c>
      <c r="D99" s="67">
        <f t="shared" ref="D99:D107" si="12">E99*0.001*C99</f>
        <v>177.75</v>
      </c>
      <c r="E99" s="68">
        <v>37500</v>
      </c>
      <c r="F99" s="24"/>
      <c r="G99" s="79" t="s">
        <v>60</v>
      </c>
      <c r="H99" s="164">
        <v>11.7</v>
      </c>
      <c r="I99" s="164">
        <v>4.91</v>
      </c>
      <c r="J99" s="58">
        <f t="shared" si="11"/>
        <v>171.85</v>
      </c>
      <c r="K99" s="125">
        <v>35000</v>
      </c>
      <c r="N99" s="24"/>
      <c r="O99" s="80"/>
      <c r="P99" s="118"/>
      <c r="Q99" s="81"/>
      <c r="R99" s="99"/>
      <c r="S99" s="100"/>
      <c r="T99" s="100"/>
      <c r="U99" s="24"/>
      <c r="V99" s="24"/>
    </row>
    <row r="100" spans="1:22" s="4" customFormat="1" ht="12.75" customHeight="1" x14ac:dyDescent="0.2">
      <c r="A100" s="17" t="s">
        <v>49</v>
      </c>
      <c r="B100" s="10">
        <v>10.5</v>
      </c>
      <c r="C100" s="6">
        <v>6.39</v>
      </c>
      <c r="D100" s="58">
        <f t="shared" si="12"/>
        <v>242.82</v>
      </c>
      <c r="E100" s="18">
        <v>38000</v>
      </c>
      <c r="F100" s="24"/>
      <c r="G100" s="17" t="s">
        <v>61</v>
      </c>
      <c r="H100" s="10">
        <v>12</v>
      </c>
      <c r="I100" s="6">
        <v>5.92</v>
      </c>
      <c r="J100" s="58">
        <f t="shared" si="11"/>
        <v>207.2</v>
      </c>
      <c r="K100" s="18">
        <v>35000</v>
      </c>
      <c r="N100" s="24"/>
      <c r="O100" s="80"/>
      <c r="P100" s="118"/>
      <c r="Q100" s="81"/>
      <c r="R100" s="99"/>
      <c r="S100" s="100"/>
      <c r="T100" s="100"/>
      <c r="U100" s="24"/>
      <c r="V100" s="24"/>
    </row>
    <row r="101" spans="1:22" s="4" customFormat="1" ht="12.75" customHeight="1" x14ac:dyDescent="0.2">
      <c r="A101" s="17" t="s">
        <v>50</v>
      </c>
      <c r="B101" s="10">
        <v>10.5</v>
      </c>
      <c r="C101" s="6">
        <v>7.53</v>
      </c>
      <c r="D101" s="58">
        <f t="shared" si="12"/>
        <v>282.375</v>
      </c>
      <c r="E101" s="18">
        <v>37500</v>
      </c>
      <c r="F101" s="24"/>
      <c r="G101" s="76" t="s">
        <v>161</v>
      </c>
      <c r="H101" s="10">
        <v>11.7</v>
      </c>
      <c r="I101" s="6">
        <v>9.83</v>
      </c>
      <c r="J101" s="58">
        <f t="shared" si="11"/>
        <v>344.05</v>
      </c>
      <c r="K101" s="18">
        <v>35000</v>
      </c>
      <c r="N101" s="24"/>
      <c r="O101" s="123"/>
      <c r="P101" s="170"/>
      <c r="Q101" s="170"/>
      <c r="R101" s="99"/>
      <c r="S101" s="100"/>
      <c r="T101" s="100"/>
      <c r="U101" s="24"/>
      <c r="V101" s="24"/>
    </row>
    <row r="102" spans="1:22" s="4" customFormat="1" ht="12.75" customHeight="1" x14ac:dyDescent="0.2">
      <c r="A102" s="17" t="s">
        <v>51</v>
      </c>
      <c r="B102" s="10">
        <v>12</v>
      </c>
      <c r="C102" s="6">
        <v>8.67</v>
      </c>
      <c r="D102" s="58">
        <f t="shared" si="12"/>
        <v>320.79000000000002</v>
      </c>
      <c r="E102" s="18">
        <v>37000</v>
      </c>
      <c r="F102" s="24"/>
      <c r="G102" s="17" t="s">
        <v>62</v>
      </c>
      <c r="H102" s="10" t="s">
        <v>244</v>
      </c>
      <c r="I102" s="6">
        <v>11</v>
      </c>
      <c r="J102" s="58">
        <f t="shared" si="11"/>
        <v>385</v>
      </c>
      <c r="K102" s="18">
        <v>35000</v>
      </c>
      <c r="N102" s="24"/>
      <c r="O102" s="80"/>
      <c r="P102" s="118"/>
      <c r="Q102" s="81"/>
      <c r="R102" s="99"/>
      <c r="S102" s="100"/>
      <c r="T102" s="100"/>
      <c r="U102" s="24"/>
      <c r="V102" s="24"/>
    </row>
    <row r="103" spans="1:22" s="4" customFormat="1" ht="12.75" customHeight="1" thickBot="1" x14ac:dyDescent="0.25">
      <c r="A103" s="17" t="s">
        <v>52</v>
      </c>
      <c r="B103" s="10" t="s">
        <v>23</v>
      </c>
      <c r="C103" s="6">
        <v>9.1999999999999993</v>
      </c>
      <c r="D103" s="58">
        <f t="shared" si="12"/>
        <v>349.59999999999997</v>
      </c>
      <c r="E103" s="18">
        <v>38000</v>
      </c>
      <c r="F103" s="24"/>
      <c r="G103" s="25" t="s">
        <v>63</v>
      </c>
      <c r="H103" s="15" t="s">
        <v>23</v>
      </c>
      <c r="I103" s="7">
        <v>15.77</v>
      </c>
      <c r="J103" s="59">
        <f t="shared" si="11"/>
        <v>551.94999999999993</v>
      </c>
      <c r="K103" s="36">
        <v>35000</v>
      </c>
      <c r="N103" s="24"/>
      <c r="O103" s="119"/>
      <c r="P103" s="118"/>
      <c r="Q103" s="81"/>
      <c r="R103" s="99"/>
      <c r="S103" s="100"/>
      <c r="T103" s="100"/>
      <c r="U103" s="24"/>
      <c r="V103" s="24"/>
    </row>
    <row r="104" spans="1:22" s="4" customFormat="1" ht="12.75" customHeight="1" x14ac:dyDescent="0.2">
      <c r="A104" s="76" t="s">
        <v>198</v>
      </c>
      <c r="B104" s="10">
        <v>12</v>
      </c>
      <c r="C104" s="6">
        <v>11.06</v>
      </c>
      <c r="D104" s="58">
        <f t="shared" si="12"/>
        <v>420.28000000000003</v>
      </c>
      <c r="E104" s="18">
        <v>38000</v>
      </c>
      <c r="F104" s="24"/>
      <c r="G104" s="282" t="s">
        <v>136</v>
      </c>
      <c r="H104" s="283"/>
      <c r="I104" s="283"/>
      <c r="J104" s="283"/>
      <c r="K104" s="284"/>
      <c r="N104" s="24"/>
      <c r="O104" s="80"/>
      <c r="P104" s="118"/>
      <c r="Q104" s="81"/>
      <c r="R104" s="99"/>
      <c r="S104" s="100"/>
      <c r="T104" s="121"/>
      <c r="U104" s="24"/>
      <c r="V104" s="24"/>
    </row>
    <row r="105" spans="1:22" x14ac:dyDescent="0.2">
      <c r="A105" s="76" t="s">
        <v>188</v>
      </c>
      <c r="B105" s="10">
        <v>12</v>
      </c>
      <c r="C105" s="6">
        <v>14.54</v>
      </c>
      <c r="D105" s="58">
        <f t="shared" si="12"/>
        <v>552.52</v>
      </c>
      <c r="E105" s="18">
        <v>38000</v>
      </c>
      <c r="F105" s="32"/>
      <c r="G105" s="28" t="s">
        <v>13</v>
      </c>
      <c r="H105" s="61">
        <v>6</v>
      </c>
      <c r="I105" s="29">
        <v>0.8</v>
      </c>
      <c r="J105" s="57">
        <f>PRODUCT(K105,0.001,I105)</f>
        <v>30.400000000000002</v>
      </c>
      <c r="K105" s="39">
        <v>38000</v>
      </c>
      <c r="N105" s="32"/>
      <c r="O105" s="80"/>
      <c r="P105" s="118"/>
      <c r="Q105" s="81"/>
      <c r="R105" s="99"/>
      <c r="S105" s="100"/>
      <c r="T105" s="32"/>
      <c r="U105" s="32"/>
      <c r="V105" s="32"/>
    </row>
    <row r="106" spans="1:22" x14ac:dyDescent="0.2">
      <c r="A106" s="17" t="s">
        <v>53</v>
      </c>
      <c r="B106" s="10" t="s">
        <v>2</v>
      </c>
      <c r="C106" s="6">
        <v>17.5</v>
      </c>
      <c r="D106" s="58">
        <f t="shared" si="12"/>
        <v>691.25</v>
      </c>
      <c r="E106" s="18">
        <v>39500</v>
      </c>
      <c r="F106" s="32"/>
      <c r="G106" s="17" t="s">
        <v>14</v>
      </c>
      <c r="H106" s="160">
        <v>6</v>
      </c>
      <c r="I106" s="6">
        <v>1.1499999999999999</v>
      </c>
      <c r="J106" s="58">
        <f>PRODUCT(K106,0.001,I106)</f>
        <v>41.4</v>
      </c>
      <c r="K106" s="18">
        <v>36000</v>
      </c>
      <c r="N106" s="32"/>
      <c r="O106" s="173"/>
      <c r="P106" s="173"/>
      <c r="Q106" s="173"/>
      <c r="R106" s="173"/>
      <c r="S106" s="173"/>
      <c r="T106" s="32"/>
      <c r="U106" s="32"/>
      <c r="V106" s="32"/>
    </row>
    <row r="107" spans="1:22" x14ac:dyDescent="0.2">
      <c r="A107" s="76" t="s">
        <v>174</v>
      </c>
      <c r="B107" s="10">
        <v>11.7</v>
      </c>
      <c r="C107" s="6">
        <v>26.9</v>
      </c>
      <c r="D107" s="58">
        <f t="shared" si="12"/>
        <v>1183.5999999999999</v>
      </c>
      <c r="E107" s="18">
        <v>44000</v>
      </c>
      <c r="F107" s="32"/>
      <c r="G107" s="17" t="s">
        <v>15</v>
      </c>
      <c r="H107" s="6">
        <v>6</v>
      </c>
      <c r="I107" s="6">
        <v>1.57</v>
      </c>
      <c r="J107" s="58">
        <f>PRODUCT(K107,0.001,I107)</f>
        <v>59.660000000000004</v>
      </c>
      <c r="K107" s="18">
        <v>38000</v>
      </c>
      <c r="N107" s="32"/>
      <c r="O107" s="80"/>
      <c r="P107" s="118"/>
      <c r="Q107" s="81"/>
      <c r="R107" s="99"/>
      <c r="S107" s="97"/>
      <c r="T107" s="32"/>
      <c r="U107" s="32"/>
      <c r="V107" s="32"/>
    </row>
    <row r="108" spans="1:22" x14ac:dyDescent="0.2">
      <c r="A108" s="174"/>
      <c r="B108" s="118"/>
      <c r="C108" s="81"/>
      <c r="D108" s="171"/>
      <c r="E108" s="172"/>
      <c r="F108" s="32"/>
      <c r="G108" s="17" t="s">
        <v>16</v>
      </c>
      <c r="H108" s="6">
        <v>6</v>
      </c>
      <c r="I108" s="6">
        <v>2.0499999999999998</v>
      </c>
      <c r="J108" s="58">
        <f>PRODUCT(K108,0.001,I108)</f>
        <v>69.699999999999989</v>
      </c>
      <c r="K108" s="18">
        <v>34000</v>
      </c>
      <c r="N108" s="32"/>
      <c r="O108" s="80"/>
      <c r="P108" s="118"/>
      <c r="Q108" s="81"/>
      <c r="R108" s="99"/>
      <c r="S108" s="100"/>
      <c r="T108" s="32"/>
      <c r="U108" s="32"/>
      <c r="V108" s="32"/>
    </row>
    <row r="109" spans="1:22" ht="13.5" thickBot="1" x14ac:dyDescent="0.25">
      <c r="A109" s="153"/>
      <c r="B109" s="154"/>
      <c r="C109" s="155"/>
      <c r="D109" s="156"/>
      <c r="E109" s="157"/>
      <c r="F109" s="32"/>
      <c r="G109" s="21" t="s">
        <v>17</v>
      </c>
      <c r="H109" s="22">
        <v>6</v>
      </c>
      <c r="I109" s="22">
        <v>3.2</v>
      </c>
      <c r="J109" s="60">
        <f>PRODUCT(K109,0.001,I109)</f>
        <v>123.52000000000001</v>
      </c>
      <c r="K109" s="23">
        <v>38600</v>
      </c>
      <c r="N109" s="32"/>
      <c r="O109" s="80"/>
      <c r="P109" s="81"/>
      <c r="Q109" s="81"/>
      <c r="R109" s="99"/>
      <c r="S109" s="100"/>
      <c r="T109" s="32"/>
      <c r="U109" s="32"/>
      <c r="V109" s="32"/>
    </row>
    <row r="110" spans="1:22" ht="9.75" customHeight="1" thickBot="1" x14ac:dyDescent="0.25">
      <c r="A110" s="405" t="s">
        <v>159</v>
      </c>
      <c r="B110" s="406"/>
      <c r="C110" s="406"/>
      <c r="D110" s="406"/>
      <c r="E110" s="406"/>
      <c r="F110" s="406"/>
      <c r="G110" s="406"/>
      <c r="H110" s="406"/>
      <c r="I110" s="406"/>
      <c r="J110" s="406"/>
      <c r="K110" s="407"/>
      <c r="N110" s="32"/>
      <c r="O110" s="80"/>
      <c r="P110" s="81"/>
      <c r="Q110" s="81"/>
      <c r="R110" s="99"/>
      <c r="S110" s="100"/>
      <c r="T110" s="32"/>
      <c r="U110" s="32"/>
      <c r="V110" s="32"/>
    </row>
    <row r="111" spans="1:22" ht="13.5" thickBot="1" x14ac:dyDescent="0.25">
      <c r="A111" s="397" t="s">
        <v>149</v>
      </c>
      <c r="B111" s="397"/>
      <c r="C111" s="397"/>
      <c r="D111" s="397"/>
      <c r="E111" s="397"/>
      <c r="F111" s="32"/>
      <c r="G111" s="402" t="s">
        <v>149</v>
      </c>
      <c r="H111" s="403"/>
      <c r="I111" s="403"/>
      <c r="J111" s="403"/>
      <c r="K111" s="404"/>
      <c r="N111" s="32"/>
      <c r="O111" s="80"/>
      <c r="P111" s="81"/>
      <c r="Q111" s="81"/>
      <c r="R111" s="99"/>
      <c r="S111" s="100"/>
      <c r="T111" s="32"/>
      <c r="U111" s="32"/>
      <c r="V111" s="32"/>
    </row>
    <row r="112" spans="1:22" ht="10.5" customHeight="1" thickBot="1" x14ac:dyDescent="0.25">
      <c r="A112" s="398"/>
      <c r="B112" s="398"/>
      <c r="C112" s="398"/>
      <c r="D112" s="398"/>
      <c r="E112" s="398"/>
      <c r="F112" s="32"/>
      <c r="G112" s="206" t="s">
        <v>163</v>
      </c>
      <c r="H112" s="95">
        <v>12</v>
      </c>
      <c r="I112" s="95">
        <v>11.96</v>
      </c>
      <c r="J112" s="67">
        <f t="shared" ref="J112:J118" si="13">K112*0.001*I112</f>
        <v>466.44000000000005</v>
      </c>
      <c r="K112" s="141">
        <v>39000</v>
      </c>
      <c r="N112" s="32"/>
      <c r="O112" s="32"/>
      <c r="P112" s="32"/>
      <c r="Q112" s="32"/>
      <c r="R112" s="32"/>
      <c r="S112" s="32"/>
      <c r="T112" s="32"/>
      <c r="U112" s="32"/>
      <c r="V112" s="32"/>
    </row>
    <row r="113" spans="1:22" x14ac:dyDescent="0.2">
      <c r="A113" s="192" t="s">
        <v>235</v>
      </c>
      <c r="B113" s="193">
        <v>6</v>
      </c>
      <c r="C113" s="194">
        <v>0.28000000000000003</v>
      </c>
      <c r="D113" s="67">
        <f t="shared" ref="D113:D120" si="14">E113*0.001*C113</f>
        <v>19.600000000000001</v>
      </c>
      <c r="E113" s="195">
        <v>70000</v>
      </c>
      <c r="F113" s="32"/>
      <c r="G113" s="79" t="s">
        <v>223</v>
      </c>
      <c r="H113" s="10" t="s">
        <v>23</v>
      </c>
      <c r="I113" s="10">
        <v>14.7</v>
      </c>
      <c r="J113" s="58">
        <f t="shared" si="13"/>
        <v>558.6</v>
      </c>
      <c r="K113" s="11">
        <v>38000</v>
      </c>
      <c r="N113" s="32"/>
      <c r="O113" s="32"/>
      <c r="P113" s="32"/>
      <c r="Q113" s="32"/>
      <c r="R113" s="32"/>
      <c r="S113" s="32"/>
      <c r="T113" s="32"/>
      <c r="U113" s="32"/>
      <c r="V113" s="32"/>
    </row>
    <row r="114" spans="1:22" x14ac:dyDescent="0.2">
      <c r="A114" s="196" t="s">
        <v>234</v>
      </c>
      <c r="B114" s="191">
        <v>5.9</v>
      </c>
      <c r="C114" s="191">
        <v>0.63</v>
      </c>
      <c r="D114" s="58">
        <f t="shared" si="14"/>
        <v>30.240000000000002</v>
      </c>
      <c r="E114" s="197">
        <v>48000</v>
      </c>
      <c r="F114" s="32"/>
      <c r="G114" s="30" t="s">
        <v>110</v>
      </c>
      <c r="H114" s="10">
        <v>12</v>
      </c>
      <c r="I114" s="6">
        <v>6.73</v>
      </c>
      <c r="J114" s="58">
        <f t="shared" si="13"/>
        <v>262.47000000000003</v>
      </c>
      <c r="K114" s="41">
        <v>39000</v>
      </c>
      <c r="N114" s="32"/>
      <c r="O114" s="32"/>
      <c r="P114" s="32"/>
      <c r="Q114" s="32"/>
      <c r="R114" s="32"/>
      <c r="S114" s="32"/>
      <c r="T114" s="32"/>
      <c r="U114" s="32"/>
      <c r="V114" s="32"/>
    </row>
    <row r="115" spans="1:22" x14ac:dyDescent="0.2">
      <c r="A115" s="30" t="s">
        <v>91</v>
      </c>
      <c r="B115" s="10">
        <v>6</v>
      </c>
      <c r="C115" s="6">
        <v>0.62</v>
      </c>
      <c r="D115" s="58">
        <f t="shared" si="14"/>
        <v>27.032</v>
      </c>
      <c r="E115" s="18">
        <v>43600</v>
      </c>
      <c r="F115" s="32"/>
      <c r="G115" s="79" t="s">
        <v>192</v>
      </c>
      <c r="H115" s="10">
        <v>12</v>
      </c>
      <c r="I115" s="6">
        <v>8.23</v>
      </c>
      <c r="J115" s="58">
        <f t="shared" si="13"/>
        <v>312.74</v>
      </c>
      <c r="K115" s="41">
        <v>38000</v>
      </c>
      <c r="N115" s="32"/>
      <c r="O115" s="80"/>
      <c r="P115" s="118"/>
      <c r="Q115" s="81"/>
      <c r="R115" s="99"/>
      <c r="S115" s="82"/>
    </row>
    <row r="116" spans="1:22" x14ac:dyDescent="0.2">
      <c r="A116" s="30" t="s">
        <v>92</v>
      </c>
      <c r="B116" s="10">
        <v>6</v>
      </c>
      <c r="C116" s="6">
        <v>0.86</v>
      </c>
      <c r="D116" s="58">
        <f t="shared" si="14"/>
        <v>36.549999999999997</v>
      </c>
      <c r="E116" s="11">
        <v>42500</v>
      </c>
      <c r="F116" s="32"/>
      <c r="G116" s="30" t="s">
        <v>111</v>
      </c>
      <c r="H116" s="10">
        <v>12</v>
      </c>
      <c r="I116" s="6">
        <v>14.7</v>
      </c>
      <c r="J116" s="58">
        <f t="shared" si="13"/>
        <v>580.65</v>
      </c>
      <c r="K116" s="41">
        <v>39500</v>
      </c>
      <c r="N116" s="32"/>
      <c r="O116" s="80"/>
      <c r="P116" s="118"/>
      <c r="Q116" s="81"/>
      <c r="R116" s="99"/>
      <c r="S116" s="82"/>
    </row>
    <row r="117" spans="1:22" x14ac:dyDescent="0.2">
      <c r="A117" s="30" t="s">
        <v>72</v>
      </c>
      <c r="B117" s="10">
        <v>6</v>
      </c>
      <c r="C117" s="6">
        <v>1.1000000000000001</v>
      </c>
      <c r="D117" s="58">
        <f t="shared" si="14"/>
        <v>42.900000000000006</v>
      </c>
      <c r="E117" s="18">
        <v>39000</v>
      </c>
      <c r="F117" s="32"/>
      <c r="G117" s="79" t="s">
        <v>195</v>
      </c>
      <c r="H117" s="164">
        <v>12</v>
      </c>
      <c r="I117" s="47">
        <v>14.54</v>
      </c>
      <c r="J117" s="131">
        <f t="shared" si="13"/>
        <v>567.05999999999995</v>
      </c>
      <c r="K117" s="125">
        <v>39000</v>
      </c>
      <c r="N117" s="32"/>
      <c r="O117" s="80"/>
      <c r="P117" s="81"/>
      <c r="Q117" s="81"/>
      <c r="R117" s="99"/>
      <c r="S117" s="82"/>
    </row>
    <row r="118" spans="1:22" ht="13.5" thickBot="1" x14ac:dyDescent="0.25">
      <c r="A118" s="30" t="s">
        <v>93</v>
      </c>
      <c r="B118" s="10">
        <v>6</v>
      </c>
      <c r="C118" s="6">
        <v>1.0900000000000001</v>
      </c>
      <c r="D118" s="58">
        <f t="shared" si="14"/>
        <v>42.510000000000005</v>
      </c>
      <c r="E118" s="18">
        <v>39000</v>
      </c>
      <c r="F118" s="32"/>
      <c r="G118" s="180" t="s">
        <v>260</v>
      </c>
      <c r="H118" s="48">
        <v>12</v>
      </c>
      <c r="I118" s="48">
        <v>30</v>
      </c>
      <c r="J118" s="92">
        <f t="shared" si="13"/>
        <v>1290</v>
      </c>
      <c r="K118" s="136">
        <v>43000</v>
      </c>
      <c r="N118" s="32"/>
      <c r="O118" s="80"/>
      <c r="P118" s="81"/>
      <c r="Q118" s="81"/>
      <c r="R118" s="99"/>
      <c r="S118" s="82"/>
      <c r="T118" s="100"/>
      <c r="U118" s="32"/>
    </row>
    <row r="119" spans="1:22" ht="13.5" thickBot="1" x14ac:dyDescent="0.25">
      <c r="A119" s="30" t="s">
        <v>94</v>
      </c>
      <c r="B119" s="10">
        <v>6</v>
      </c>
      <c r="C119" s="6">
        <v>1.42</v>
      </c>
      <c r="D119" s="58">
        <f t="shared" si="14"/>
        <v>55.379999999999995</v>
      </c>
      <c r="E119" s="18">
        <v>39000</v>
      </c>
      <c r="F119" s="32"/>
      <c r="G119" s="285" t="s">
        <v>151</v>
      </c>
      <c r="H119" s="286"/>
      <c r="I119" s="286"/>
      <c r="J119" s="286"/>
      <c r="K119" s="287"/>
      <c r="N119" s="32"/>
      <c r="O119" s="80"/>
      <c r="P119" s="81"/>
      <c r="Q119" s="81"/>
      <c r="R119" s="99"/>
      <c r="S119" s="82"/>
      <c r="T119" s="100"/>
      <c r="U119" s="32"/>
    </row>
    <row r="120" spans="1:22" x14ac:dyDescent="0.2">
      <c r="A120" s="79" t="s">
        <v>190</v>
      </c>
      <c r="B120" s="10">
        <v>6</v>
      </c>
      <c r="C120" s="6">
        <v>1.42</v>
      </c>
      <c r="D120" s="58">
        <f t="shared" si="14"/>
        <v>53.959999999999994</v>
      </c>
      <c r="E120" s="18">
        <v>38000</v>
      </c>
      <c r="F120" s="32"/>
      <c r="G120" s="65" t="s">
        <v>67</v>
      </c>
      <c r="H120" s="95">
        <v>5</v>
      </c>
      <c r="I120" s="66"/>
      <c r="J120" s="67">
        <v>600</v>
      </c>
      <c r="K120" s="68" t="s">
        <v>152</v>
      </c>
      <c r="N120" s="32"/>
      <c r="O120" s="97"/>
      <c r="P120" s="190"/>
      <c r="Q120" s="190"/>
      <c r="R120" s="99"/>
      <c r="S120" s="124"/>
      <c r="T120" s="124"/>
      <c r="U120" s="32"/>
    </row>
    <row r="121" spans="1:22" x14ac:dyDescent="0.2">
      <c r="A121" s="30" t="s">
        <v>95</v>
      </c>
      <c r="B121" s="10">
        <v>6</v>
      </c>
      <c r="C121" s="6">
        <v>1.34</v>
      </c>
      <c r="D121" s="58">
        <f t="shared" ref="D121:D130" si="15">E121*0.001*C121</f>
        <v>56.28</v>
      </c>
      <c r="E121" s="18">
        <v>42000</v>
      </c>
      <c r="F121" s="32"/>
      <c r="G121" s="17" t="s">
        <v>68</v>
      </c>
      <c r="H121" s="10">
        <v>5</v>
      </c>
      <c r="I121" s="6"/>
      <c r="J121" s="58">
        <v>450</v>
      </c>
      <c r="K121" s="18" t="s">
        <v>152</v>
      </c>
      <c r="N121" s="32"/>
      <c r="O121" s="97"/>
      <c r="P121" s="190"/>
      <c r="Q121" s="190"/>
      <c r="R121" s="99"/>
      <c r="S121" s="124"/>
      <c r="T121" s="124"/>
      <c r="U121" s="32"/>
    </row>
    <row r="122" spans="1:22" x14ac:dyDescent="0.2">
      <c r="A122" s="30" t="s">
        <v>96</v>
      </c>
      <c r="B122" s="10">
        <v>6</v>
      </c>
      <c r="C122" s="6">
        <v>1.34</v>
      </c>
      <c r="D122" s="58">
        <f t="shared" si="15"/>
        <v>56.95</v>
      </c>
      <c r="E122" s="18">
        <v>42500</v>
      </c>
      <c r="F122" s="32"/>
      <c r="G122" s="17" t="s">
        <v>69</v>
      </c>
      <c r="H122" s="6">
        <v>5</v>
      </c>
      <c r="I122" s="6"/>
      <c r="J122" s="58">
        <v>450</v>
      </c>
      <c r="K122" s="18" t="s">
        <v>152</v>
      </c>
      <c r="N122" s="32"/>
      <c r="O122" s="280"/>
      <c r="P122" s="280"/>
      <c r="Q122" s="280"/>
      <c r="R122" s="280"/>
      <c r="S122" s="280"/>
      <c r="T122" s="124"/>
      <c r="U122" s="32"/>
      <c r="V122" s="32"/>
    </row>
    <row r="123" spans="1:22" x14ac:dyDescent="0.2">
      <c r="A123" s="30" t="s">
        <v>97</v>
      </c>
      <c r="B123" s="10">
        <v>6</v>
      </c>
      <c r="C123" s="6">
        <v>1.73</v>
      </c>
      <c r="D123" s="58">
        <f t="shared" si="15"/>
        <v>68.334999999999994</v>
      </c>
      <c r="E123" s="18">
        <v>39500</v>
      </c>
      <c r="F123" s="32"/>
      <c r="G123" s="17" t="s">
        <v>70</v>
      </c>
      <c r="H123" s="6">
        <v>5</v>
      </c>
      <c r="I123" s="6"/>
      <c r="J123" s="58">
        <v>355</v>
      </c>
      <c r="K123" s="18" t="s">
        <v>152</v>
      </c>
      <c r="N123" s="32"/>
      <c r="O123" s="97"/>
      <c r="P123" s="98"/>
      <c r="Q123" s="96"/>
      <c r="R123" s="99"/>
      <c r="S123" s="100"/>
      <c r="T123" s="97"/>
      <c r="U123" s="32"/>
      <c r="V123" s="32"/>
    </row>
    <row r="124" spans="1:22" ht="13.5" thickBot="1" x14ac:dyDescent="0.25">
      <c r="A124" s="30" t="s">
        <v>98</v>
      </c>
      <c r="B124" s="10">
        <v>6</v>
      </c>
      <c r="C124" s="6">
        <v>1.46</v>
      </c>
      <c r="D124" s="58">
        <f t="shared" si="15"/>
        <v>60.589999999999996</v>
      </c>
      <c r="E124" s="18">
        <v>41500</v>
      </c>
      <c r="G124" s="110" t="s">
        <v>71</v>
      </c>
      <c r="H124" s="69">
        <v>5</v>
      </c>
      <c r="I124" s="69"/>
      <c r="J124" s="70">
        <v>345</v>
      </c>
      <c r="K124" s="71" t="s">
        <v>152</v>
      </c>
      <c r="N124" s="32"/>
      <c r="O124" s="97"/>
      <c r="P124" s="98"/>
      <c r="Q124" s="96"/>
      <c r="R124" s="99"/>
      <c r="S124" s="100"/>
      <c r="T124" s="100"/>
      <c r="U124" s="32"/>
      <c r="V124" s="32"/>
    </row>
    <row r="125" spans="1:22" x14ac:dyDescent="0.2">
      <c r="A125" s="30" t="s">
        <v>99</v>
      </c>
      <c r="B125" s="10">
        <v>6</v>
      </c>
      <c r="C125" s="10">
        <v>1.9</v>
      </c>
      <c r="D125" s="58">
        <f t="shared" si="15"/>
        <v>74.099999999999994</v>
      </c>
      <c r="E125" s="11">
        <v>39000</v>
      </c>
      <c r="G125" s="228" t="s">
        <v>162</v>
      </c>
      <c r="H125" s="233">
        <v>12.7</v>
      </c>
      <c r="I125" s="229">
        <v>25</v>
      </c>
      <c r="J125" s="230">
        <v>950</v>
      </c>
      <c r="K125" s="231">
        <v>38000</v>
      </c>
      <c r="N125" s="32"/>
      <c r="O125" s="97"/>
      <c r="P125" s="96"/>
      <c r="Q125" s="96"/>
      <c r="R125" s="99"/>
      <c r="S125" s="100"/>
      <c r="T125" s="124"/>
      <c r="U125" s="32"/>
      <c r="V125" s="32"/>
    </row>
    <row r="126" spans="1:22" ht="13.5" thickBot="1" x14ac:dyDescent="0.25">
      <c r="A126" s="30" t="s">
        <v>100</v>
      </c>
      <c r="B126" s="10">
        <v>6</v>
      </c>
      <c r="C126" s="10">
        <v>1.82</v>
      </c>
      <c r="D126" s="58">
        <f t="shared" si="15"/>
        <v>76.44</v>
      </c>
      <c r="E126" s="11">
        <v>42000</v>
      </c>
      <c r="G126" s="234" t="s">
        <v>265</v>
      </c>
      <c r="H126" s="235" t="s">
        <v>38</v>
      </c>
      <c r="I126" s="236"/>
      <c r="J126" s="237">
        <v>480</v>
      </c>
      <c r="K126" s="238" t="s">
        <v>144</v>
      </c>
      <c r="N126" s="32"/>
      <c r="O126" s="97"/>
      <c r="P126" s="96"/>
      <c r="Q126" s="96"/>
      <c r="R126" s="99"/>
      <c r="S126" s="100"/>
    </row>
    <row r="127" spans="1:22" ht="12.75" customHeight="1" x14ac:dyDescent="0.2">
      <c r="A127" s="30" t="s">
        <v>101</v>
      </c>
      <c r="B127" s="10">
        <v>6</v>
      </c>
      <c r="C127" s="10">
        <v>2.38</v>
      </c>
      <c r="D127" s="58">
        <f t="shared" si="15"/>
        <v>92.82</v>
      </c>
      <c r="E127" s="11">
        <v>39000</v>
      </c>
      <c r="G127" s="290" t="s">
        <v>246</v>
      </c>
      <c r="H127" s="291"/>
      <c r="I127" s="291"/>
      <c r="J127" s="291"/>
      <c r="K127" s="292"/>
      <c r="N127" s="32"/>
      <c r="O127" s="97"/>
      <c r="P127" s="96"/>
      <c r="Q127" s="96"/>
      <c r="R127" s="99"/>
      <c r="S127" s="100"/>
    </row>
    <row r="128" spans="1:22" ht="13.5" thickBot="1" x14ac:dyDescent="0.25">
      <c r="A128" s="30" t="s">
        <v>102</v>
      </c>
      <c r="B128" s="10">
        <v>6</v>
      </c>
      <c r="C128" s="10">
        <v>1.7</v>
      </c>
      <c r="D128" s="58">
        <f t="shared" si="15"/>
        <v>69.7</v>
      </c>
      <c r="E128" s="11">
        <v>41000</v>
      </c>
      <c r="G128" s="293"/>
      <c r="H128" s="294"/>
      <c r="I128" s="294"/>
      <c r="J128" s="294"/>
      <c r="K128" s="295"/>
      <c r="N128" s="32"/>
      <c r="O128" s="32"/>
      <c r="P128" s="103"/>
      <c r="Q128" s="103"/>
      <c r="R128" s="103"/>
      <c r="S128" s="104"/>
      <c r="T128" s="124"/>
      <c r="U128" s="32"/>
    </row>
    <row r="129" spans="1:21" ht="15" x14ac:dyDescent="0.2">
      <c r="A129" s="30" t="s">
        <v>103</v>
      </c>
      <c r="B129" s="10">
        <v>6</v>
      </c>
      <c r="C129" s="10">
        <v>2.21</v>
      </c>
      <c r="D129" s="58">
        <f t="shared" si="15"/>
        <v>86.19</v>
      </c>
      <c r="E129" s="11">
        <v>39000</v>
      </c>
      <c r="G129" s="296" t="s">
        <v>247</v>
      </c>
      <c r="H129" s="297"/>
      <c r="I129" s="297"/>
      <c r="J129" s="297"/>
      <c r="K129" s="298"/>
      <c r="N129" s="32"/>
      <c r="O129" s="272"/>
      <c r="P129" s="273"/>
      <c r="Q129" s="274"/>
      <c r="R129" s="275"/>
      <c r="S129" s="276"/>
      <c r="T129" s="124"/>
      <c r="U129" s="32"/>
    </row>
    <row r="130" spans="1:21" ht="12.75" customHeight="1" x14ac:dyDescent="0.2">
      <c r="A130" s="79" t="s">
        <v>191</v>
      </c>
      <c r="B130" s="10" t="s">
        <v>23</v>
      </c>
      <c r="C130" s="10">
        <v>1.82</v>
      </c>
      <c r="D130" s="58">
        <f t="shared" si="15"/>
        <v>70.070000000000007</v>
      </c>
      <c r="E130" s="11">
        <v>38500</v>
      </c>
      <c r="G130" s="288" t="s">
        <v>0</v>
      </c>
      <c r="H130" s="289"/>
      <c r="I130" s="289"/>
      <c r="J130" s="213" t="s">
        <v>248</v>
      </c>
      <c r="K130" s="200" t="s">
        <v>249</v>
      </c>
      <c r="N130" s="32"/>
      <c r="O130" s="277"/>
      <c r="P130" s="277"/>
      <c r="Q130" s="277"/>
      <c r="R130" s="277"/>
      <c r="S130" s="276"/>
      <c r="T130" s="97"/>
      <c r="U130" s="32"/>
    </row>
    <row r="131" spans="1:21" ht="12.75" customHeight="1" x14ac:dyDescent="0.2">
      <c r="A131" s="30" t="s">
        <v>104</v>
      </c>
      <c r="B131" s="10">
        <v>6</v>
      </c>
      <c r="C131" s="10">
        <v>3.02</v>
      </c>
      <c r="D131" s="58">
        <f>E131*0.001*C131</f>
        <v>117.78</v>
      </c>
      <c r="E131" s="11">
        <v>39000</v>
      </c>
      <c r="G131" s="288" t="s">
        <v>250</v>
      </c>
      <c r="H131" s="289"/>
      <c r="I131" s="289"/>
      <c r="J131" s="214" t="s">
        <v>253</v>
      </c>
      <c r="K131" s="215">
        <v>570</v>
      </c>
      <c r="N131" s="32"/>
      <c r="O131" s="277"/>
      <c r="P131" s="277"/>
      <c r="Q131" s="277"/>
      <c r="R131" s="277"/>
      <c r="S131" s="276"/>
      <c r="T131" s="97"/>
      <c r="U131" s="32"/>
    </row>
    <row r="132" spans="1:21" ht="12" customHeight="1" x14ac:dyDescent="0.2">
      <c r="A132" s="79" t="s">
        <v>202</v>
      </c>
      <c r="B132" s="10">
        <v>6</v>
      </c>
      <c r="C132" s="10">
        <v>4.4000000000000004</v>
      </c>
      <c r="D132" s="58">
        <f>E132*0.001*C132</f>
        <v>169.4</v>
      </c>
      <c r="E132" s="11">
        <v>38500</v>
      </c>
      <c r="G132" s="387" t="s">
        <v>251</v>
      </c>
      <c r="H132" s="388"/>
      <c r="I132" s="388"/>
      <c r="J132" s="211" t="s">
        <v>253</v>
      </c>
      <c r="K132" s="216">
        <v>520</v>
      </c>
      <c r="N132" s="32"/>
      <c r="O132" s="272"/>
      <c r="P132" s="273"/>
      <c r="Q132" s="274"/>
      <c r="R132" s="275"/>
      <c r="S132" s="276"/>
      <c r="T132" s="100"/>
      <c r="U132" s="32"/>
    </row>
    <row r="133" spans="1:21" ht="14.25" customHeight="1" thickBot="1" x14ac:dyDescent="0.25">
      <c r="A133" s="30" t="s">
        <v>105</v>
      </c>
      <c r="B133" s="10">
        <v>6</v>
      </c>
      <c r="C133" s="10">
        <v>2.7</v>
      </c>
      <c r="D133" s="58">
        <f t="shared" ref="D133:D142" si="16">E133*0.001*C133</f>
        <v>106.65</v>
      </c>
      <c r="E133" s="11">
        <v>39500</v>
      </c>
      <c r="G133" s="389" t="s">
        <v>252</v>
      </c>
      <c r="H133" s="390"/>
      <c r="I133" s="390"/>
      <c r="J133" s="217" t="s">
        <v>254</v>
      </c>
      <c r="K133" s="218">
        <v>420</v>
      </c>
      <c r="N133" s="32"/>
      <c r="O133" s="272"/>
      <c r="P133" s="273"/>
      <c r="Q133" s="274"/>
      <c r="R133" s="275"/>
      <c r="S133" s="276"/>
      <c r="T133" s="124"/>
      <c r="U133" s="32"/>
    </row>
    <row r="134" spans="1:21" x14ac:dyDescent="0.2">
      <c r="A134" s="30" t="s">
        <v>106</v>
      </c>
      <c r="B134" s="10">
        <v>6</v>
      </c>
      <c r="C134" s="10">
        <v>2.2999999999999998</v>
      </c>
      <c r="D134" s="58">
        <f t="shared" si="16"/>
        <v>96.6</v>
      </c>
      <c r="E134" s="11">
        <v>42000</v>
      </c>
      <c r="G134" s="386" t="s">
        <v>164</v>
      </c>
      <c r="H134" s="386"/>
      <c r="I134" s="386"/>
      <c r="J134" s="386"/>
      <c r="K134" s="386"/>
      <c r="N134" s="32"/>
      <c r="O134" s="272"/>
      <c r="P134" s="273"/>
      <c r="Q134" s="274"/>
      <c r="R134" s="275"/>
      <c r="S134" s="276"/>
      <c r="T134" s="124"/>
      <c r="U134" s="32"/>
    </row>
    <row r="135" spans="1:21" ht="14.25" x14ac:dyDescent="0.2">
      <c r="A135" s="30" t="s">
        <v>107</v>
      </c>
      <c r="B135" s="10">
        <v>6</v>
      </c>
      <c r="C135" s="10">
        <v>3.02</v>
      </c>
      <c r="D135" s="58">
        <f t="shared" si="16"/>
        <v>117.78</v>
      </c>
      <c r="E135" s="11">
        <v>39000</v>
      </c>
      <c r="G135" s="371" t="s">
        <v>165</v>
      </c>
      <c r="H135" s="372"/>
      <c r="I135" s="372"/>
      <c r="J135" s="372"/>
      <c r="K135" s="373"/>
      <c r="N135" s="32"/>
      <c r="O135" s="32"/>
      <c r="P135" s="103"/>
      <c r="Q135" s="103"/>
      <c r="R135" s="103"/>
      <c r="S135" s="104"/>
      <c r="T135" s="124"/>
      <c r="U135" s="32"/>
    </row>
    <row r="136" spans="1:21" ht="14.25" customHeight="1" x14ac:dyDescent="0.2">
      <c r="A136" s="30" t="s">
        <v>108</v>
      </c>
      <c r="B136" s="10">
        <v>6</v>
      </c>
      <c r="C136" s="10">
        <v>3.66</v>
      </c>
      <c r="D136" s="58">
        <f t="shared" si="16"/>
        <v>146.4</v>
      </c>
      <c r="E136" s="11">
        <v>40000</v>
      </c>
      <c r="G136" s="374" t="s">
        <v>171</v>
      </c>
      <c r="H136" s="375"/>
      <c r="I136" s="375"/>
      <c r="J136" s="375"/>
      <c r="K136" s="376"/>
      <c r="N136" s="32"/>
      <c r="O136" s="161"/>
      <c r="P136" s="103"/>
      <c r="Q136" s="162"/>
      <c r="R136" s="162"/>
      <c r="S136" s="163"/>
      <c r="T136" s="124"/>
      <c r="U136" s="32"/>
    </row>
    <row r="137" spans="1:21" ht="14.25" customHeight="1" x14ac:dyDescent="0.2">
      <c r="A137" s="30" t="s">
        <v>73</v>
      </c>
      <c r="B137" s="10">
        <v>6</v>
      </c>
      <c r="C137" s="10">
        <v>5.36</v>
      </c>
      <c r="D137" s="58">
        <f t="shared" si="16"/>
        <v>211.72</v>
      </c>
      <c r="E137" s="11">
        <v>39500</v>
      </c>
      <c r="G137" s="278"/>
      <c r="H137" s="269"/>
      <c r="I137" s="269"/>
      <c r="J137" s="269"/>
      <c r="K137" s="279"/>
      <c r="O137" s="32"/>
      <c r="P137" s="103"/>
      <c r="Q137" s="103"/>
      <c r="R137" s="103"/>
      <c r="S137" s="104"/>
      <c r="T137" s="97"/>
      <c r="U137" s="32"/>
    </row>
    <row r="138" spans="1:21" ht="14.25" customHeight="1" x14ac:dyDescent="0.2">
      <c r="A138" s="79" t="s">
        <v>241</v>
      </c>
      <c r="B138" s="10">
        <v>6</v>
      </c>
      <c r="C138" s="10">
        <v>7.06</v>
      </c>
      <c r="D138" s="58">
        <f t="shared" si="16"/>
        <v>275.33999999999997</v>
      </c>
      <c r="E138" s="11">
        <v>39000</v>
      </c>
      <c r="G138" s="278" t="s">
        <v>168</v>
      </c>
      <c r="H138" s="269"/>
      <c r="I138" s="269"/>
      <c r="J138" s="269"/>
      <c r="K138" s="279"/>
      <c r="O138" s="32"/>
      <c r="P138" s="103"/>
      <c r="Q138" s="103"/>
      <c r="R138" s="103"/>
      <c r="S138" s="104"/>
      <c r="T138" s="97"/>
      <c r="U138" s="32"/>
    </row>
    <row r="139" spans="1:21" ht="13.5" customHeight="1" thickBot="1" x14ac:dyDescent="0.25">
      <c r="A139" s="30" t="s">
        <v>109</v>
      </c>
      <c r="B139" s="10">
        <v>6</v>
      </c>
      <c r="C139" s="10">
        <v>3.66</v>
      </c>
      <c r="D139" s="58">
        <f t="shared" si="16"/>
        <v>142.74</v>
      </c>
      <c r="E139" s="11">
        <v>39000</v>
      </c>
      <c r="G139" s="383" t="s">
        <v>167</v>
      </c>
      <c r="H139" s="384"/>
      <c r="I139" s="384"/>
      <c r="J139" s="384"/>
      <c r="K139" s="385"/>
      <c r="O139" s="32"/>
      <c r="P139" s="103"/>
      <c r="Q139" s="103"/>
      <c r="R139" s="103"/>
      <c r="S139" s="104"/>
      <c r="T139" s="97"/>
      <c r="U139" s="32"/>
    </row>
    <row r="140" spans="1:21" ht="12.75" customHeight="1" x14ac:dyDescent="0.2">
      <c r="A140" s="30" t="s">
        <v>74</v>
      </c>
      <c r="B140" s="10">
        <v>6</v>
      </c>
      <c r="C140" s="10">
        <v>6.25</v>
      </c>
      <c r="D140" s="58">
        <f t="shared" si="16"/>
        <v>250</v>
      </c>
      <c r="E140" s="11">
        <v>40000</v>
      </c>
      <c r="G140" s="377" t="s">
        <v>268</v>
      </c>
      <c r="H140" s="378"/>
      <c r="I140" s="378"/>
      <c r="J140" s="378"/>
      <c r="K140" s="379"/>
      <c r="O140" s="270"/>
      <c r="P140" s="270"/>
      <c r="Q140" s="270"/>
      <c r="R140" s="270"/>
      <c r="S140" s="270"/>
      <c r="T140" s="100"/>
      <c r="U140" s="32"/>
    </row>
    <row r="141" spans="1:21" ht="14.25" customHeight="1" thickBot="1" x14ac:dyDescent="0.25">
      <c r="A141" s="30" t="s">
        <v>75</v>
      </c>
      <c r="B141" s="10">
        <v>12</v>
      </c>
      <c r="C141" s="10">
        <v>7.27</v>
      </c>
      <c r="D141" s="58">
        <f t="shared" si="16"/>
        <v>283.52999999999997</v>
      </c>
      <c r="E141" s="11">
        <v>39000</v>
      </c>
      <c r="G141" s="380"/>
      <c r="H141" s="381"/>
      <c r="I141" s="381"/>
      <c r="J141" s="381"/>
      <c r="K141" s="382"/>
      <c r="O141" s="270"/>
      <c r="P141" s="270"/>
      <c r="Q141" s="270"/>
      <c r="R141" s="270"/>
      <c r="S141" s="270"/>
    </row>
    <row r="142" spans="1:21" ht="14.25" customHeight="1" x14ac:dyDescent="0.2">
      <c r="A142" s="198" t="s">
        <v>222</v>
      </c>
      <c r="B142" s="78">
        <v>12</v>
      </c>
      <c r="C142" s="78">
        <v>9.14</v>
      </c>
      <c r="D142" s="70">
        <f t="shared" si="16"/>
        <v>356.46000000000004</v>
      </c>
      <c r="E142" s="199">
        <v>39000</v>
      </c>
      <c r="G142" s="378"/>
      <c r="H142" s="378"/>
      <c r="I142" s="378"/>
      <c r="J142" s="378"/>
      <c r="K142" s="378"/>
      <c r="O142" s="168"/>
      <c r="P142" s="168"/>
      <c r="Q142" s="168"/>
      <c r="R142" s="168"/>
      <c r="S142" s="168"/>
    </row>
    <row r="143" spans="1:21" ht="14.25" x14ac:dyDescent="0.2">
      <c r="A143" s="123"/>
      <c r="B143" s="118"/>
      <c r="C143" s="118"/>
      <c r="D143" s="99"/>
      <c r="E143" s="124"/>
      <c r="G143" s="166"/>
      <c r="H143" s="166"/>
      <c r="I143" s="166"/>
      <c r="J143" s="166"/>
      <c r="K143" s="166"/>
      <c r="O143" s="271"/>
      <c r="P143" s="271"/>
      <c r="Q143" s="271"/>
      <c r="R143" s="271"/>
      <c r="S143" s="271"/>
    </row>
    <row r="144" spans="1:21" ht="14.25" x14ac:dyDescent="0.2">
      <c r="A144" s="123"/>
      <c r="B144" s="118"/>
      <c r="C144" s="118"/>
      <c r="D144" s="99"/>
      <c r="E144" s="124"/>
      <c r="G144" s="166"/>
      <c r="H144" s="166"/>
      <c r="I144" s="166"/>
      <c r="J144" s="166"/>
      <c r="K144" s="166"/>
      <c r="O144" s="169"/>
      <c r="P144" s="169"/>
      <c r="Q144" s="169"/>
      <c r="R144" s="169"/>
      <c r="S144" s="169"/>
    </row>
    <row r="145" spans="1:19" ht="14.25" x14ac:dyDescent="0.2">
      <c r="A145" s="203"/>
      <c r="B145" s="202"/>
      <c r="C145" s="96"/>
      <c r="D145" s="99"/>
      <c r="E145" s="100"/>
      <c r="F145" s="32"/>
      <c r="G145" s="269"/>
      <c r="H145" s="269"/>
      <c r="I145" s="269"/>
      <c r="J145" s="269"/>
      <c r="K145" s="269"/>
      <c r="O145" s="271"/>
      <c r="P145" s="271"/>
      <c r="Q145" s="271"/>
      <c r="R145" s="271"/>
      <c r="S145" s="271"/>
    </row>
    <row r="146" spans="1:19" ht="14.25" x14ac:dyDescent="0.2">
      <c r="A146" s="203"/>
      <c r="B146" s="96"/>
      <c r="C146" s="96"/>
      <c r="D146" s="99"/>
      <c r="E146" s="100"/>
      <c r="F146" s="32"/>
      <c r="G146" s="166"/>
      <c r="H146" s="166"/>
      <c r="I146" s="166"/>
      <c r="J146" s="166"/>
      <c r="K146" s="166"/>
      <c r="O146" s="271"/>
      <c r="P146" s="271"/>
      <c r="Q146" s="271"/>
      <c r="R146" s="271"/>
      <c r="S146" s="271"/>
    </row>
    <row r="147" spans="1:19" x14ac:dyDescent="0.2">
      <c r="A147" s="203"/>
      <c r="B147" s="202"/>
      <c r="C147" s="96"/>
      <c r="D147" s="99"/>
      <c r="E147" s="100"/>
      <c r="F147" s="32"/>
      <c r="G147" s="173"/>
      <c r="H147" s="173"/>
      <c r="I147" s="173"/>
      <c r="J147" s="173"/>
      <c r="K147" s="173"/>
      <c r="O147" s="269"/>
      <c r="P147" s="269"/>
      <c r="Q147" s="269"/>
      <c r="R147" s="269"/>
      <c r="S147" s="269"/>
    </row>
    <row r="148" spans="1:19" ht="13.5" customHeight="1" x14ac:dyDescent="0.2">
      <c r="A148" s="203"/>
      <c r="B148" s="202"/>
      <c r="C148" s="96"/>
      <c r="D148" s="99"/>
      <c r="E148" s="100"/>
      <c r="F148" s="121"/>
      <c r="G148" s="173"/>
      <c r="H148" s="173"/>
      <c r="I148" s="173"/>
      <c r="J148" s="173"/>
      <c r="K148" s="173"/>
      <c r="O148" s="269"/>
      <c r="P148" s="269"/>
      <c r="Q148" s="269"/>
      <c r="R148" s="269"/>
      <c r="S148" s="269"/>
    </row>
    <row r="149" spans="1:19" ht="12.75" customHeight="1" x14ac:dyDescent="0.2">
      <c r="A149" s="203"/>
      <c r="B149" s="96"/>
      <c r="C149" s="96"/>
      <c r="D149" s="99"/>
      <c r="E149" s="100"/>
      <c r="F149" s="121"/>
      <c r="G149" s="167"/>
      <c r="H149" s="167"/>
      <c r="I149" s="167"/>
      <c r="J149" s="167"/>
      <c r="K149" s="167"/>
      <c r="O149" s="32"/>
      <c r="P149" s="32"/>
      <c r="Q149" s="32"/>
      <c r="R149" s="32"/>
      <c r="S149" s="32"/>
    </row>
    <row r="150" spans="1:19" ht="13.5" customHeight="1" x14ac:dyDescent="0.2">
      <c r="A150" s="203"/>
      <c r="B150" s="202"/>
      <c r="C150" s="96"/>
      <c r="D150" s="99"/>
      <c r="E150" s="100"/>
      <c r="F150" s="121"/>
      <c r="G150" s="167"/>
      <c r="H150" s="167"/>
      <c r="I150" s="167"/>
      <c r="J150" s="167"/>
      <c r="K150" s="167"/>
    </row>
    <row r="151" spans="1:19" x14ac:dyDescent="0.2">
      <c r="A151" s="139"/>
      <c r="B151" s="96"/>
      <c r="C151" s="96"/>
      <c r="D151" s="99"/>
      <c r="E151" s="100"/>
      <c r="F151" s="121"/>
      <c r="G151" s="121"/>
      <c r="H151" s="121"/>
      <c r="I151" s="121"/>
      <c r="J151" s="121"/>
      <c r="K151" s="121"/>
    </row>
    <row r="152" spans="1:19" x14ac:dyDescent="0.2">
      <c r="A152" s="121"/>
      <c r="B152" s="103"/>
      <c r="C152" s="103"/>
      <c r="D152" s="103"/>
      <c r="E152" s="104"/>
      <c r="F152" s="32"/>
      <c r="H152" s="103"/>
      <c r="I152" s="103"/>
      <c r="J152" s="103"/>
      <c r="K152" s="104"/>
    </row>
    <row r="153" spans="1:19" x14ac:dyDescent="0.2">
      <c r="A153" s="203"/>
      <c r="B153" s="96"/>
      <c r="C153" s="96"/>
      <c r="D153" s="99"/>
      <c r="E153" s="100"/>
      <c r="F153" s="32"/>
      <c r="H153" s="103"/>
      <c r="I153" s="103"/>
      <c r="J153" s="103"/>
      <c r="K153" s="104"/>
    </row>
    <row r="154" spans="1:19" x14ac:dyDescent="0.2">
      <c r="A154" s="139"/>
      <c r="B154" s="202"/>
      <c r="C154" s="96"/>
      <c r="D154" s="99"/>
      <c r="E154" s="100"/>
      <c r="F154" s="32"/>
      <c r="H154" s="103"/>
      <c r="I154" s="103"/>
      <c r="J154" s="103"/>
      <c r="K154" s="104"/>
    </row>
    <row r="155" spans="1:19" x14ac:dyDescent="0.2">
      <c r="A155" s="139"/>
      <c r="B155" s="96"/>
      <c r="C155" s="96"/>
      <c r="D155" s="99"/>
      <c r="E155" s="100"/>
      <c r="F155" s="32"/>
      <c r="H155" s="103"/>
      <c r="I155" s="103"/>
      <c r="J155" s="103"/>
      <c r="K155" s="104"/>
    </row>
    <row r="156" spans="1:19" x14ac:dyDescent="0.2">
      <c r="A156" s="203"/>
      <c r="B156" s="202"/>
      <c r="C156" s="96"/>
      <c r="D156" s="99"/>
      <c r="E156" s="100"/>
      <c r="F156" s="32"/>
      <c r="H156" s="103"/>
      <c r="I156" s="103"/>
      <c r="J156" s="103"/>
      <c r="K156" s="104"/>
    </row>
    <row r="157" spans="1:19" x14ac:dyDescent="0.2">
      <c r="A157" s="203"/>
      <c r="B157" s="202"/>
      <c r="C157" s="96"/>
      <c r="D157" s="99"/>
      <c r="E157" s="100"/>
      <c r="F157" s="32"/>
      <c r="H157" s="103"/>
      <c r="I157" s="103"/>
      <c r="J157" s="103"/>
      <c r="K157" s="104"/>
    </row>
    <row r="158" spans="1:19" x14ac:dyDescent="0.2">
      <c r="A158" s="203"/>
      <c r="B158" s="202"/>
      <c r="C158" s="96"/>
      <c r="D158" s="99"/>
      <c r="E158" s="100"/>
      <c r="F158" s="32"/>
      <c r="H158" s="103"/>
      <c r="I158" s="103"/>
      <c r="J158" s="103"/>
      <c r="K158" s="104"/>
    </row>
    <row r="159" spans="1:19" x14ac:dyDescent="0.2">
      <c r="A159" s="203"/>
      <c r="B159" s="202"/>
      <c r="C159" s="96"/>
      <c r="D159" s="99"/>
      <c r="E159" s="100"/>
      <c r="F159" s="32"/>
      <c r="H159" s="103"/>
      <c r="I159" s="103"/>
      <c r="J159" s="103"/>
      <c r="K159" s="104"/>
    </row>
    <row r="160" spans="1:19" x14ac:dyDescent="0.2">
      <c r="A160" s="203"/>
      <c r="B160" s="202"/>
      <c r="C160" s="96"/>
      <c r="D160" s="99"/>
      <c r="E160" s="100"/>
      <c r="F160" s="32"/>
      <c r="H160" s="103"/>
      <c r="I160" s="103"/>
      <c r="J160" s="103"/>
      <c r="K160" s="104"/>
    </row>
    <row r="161" spans="1:11" x14ac:dyDescent="0.2">
      <c r="A161" s="203"/>
      <c r="B161" s="202"/>
      <c r="C161" s="96"/>
      <c r="D161" s="99"/>
      <c r="E161" s="100"/>
      <c r="F161" s="32"/>
      <c r="H161" s="103"/>
      <c r="I161" s="103"/>
      <c r="J161" s="103"/>
      <c r="K161" s="104"/>
    </row>
    <row r="162" spans="1:11" x14ac:dyDescent="0.2">
      <c r="A162" s="203"/>
      <c r="B162" s="202"/>
      <c r="C162" s="96"/>
      <c r="D162" s="99"/>
      <c r="E162" s="100"/>
      <c r="F162" s="32"/>
      <c r="H162" s="103"/>
      <c r="I162" s="103"/>
      <c r="J162" s="103"/>
      <c r="K162" s="104"/>
    </row>
    <row r="163" spans="1:11" x14ac:dyDescent="0.2">
      <c r="A163" s="139"/>
      <c r="B163" s="202"/>
      <c r="C163" s="96"/>
      <c r="D163" s="99"/>
      <c r="E163" s="100"/>
      <c r="F163" s="32"/>
      <c r="H163" s="103"/>
      <c r="I163" s="103"/>
      <c r="J163" s="103"/>
      <c r="K163" s="104"/>
    </row>
    <row r="164" spans="1:11" x14ac:dyDescent="0.2">
      <c r="B164" s="103"/>
      <c r="C164" s="103"/>
      <c r="D164" s="103"/>
      <c r="E164" s="104"/>
      <c r="F164" s="32"/>
      <c r="H164" s="103"/>
      <c r="I164" s="103"/>
      <c r="J164" s="103"/>
      <c r="K164" s="104"/>
    </row>
    <row r="165" spans="1:11" x14ac:dyDescent="0.2">
      <c r="B165" s="103"/>
      <c r="C165" s="103"/>
      <c r="D165" s="103"/>
      <c r="E165" s="104"/>
      <c r="F165" s="32"/>
      <c r="H165" s="103"/>
      <c r="I165" s="103"/>
      <c r="J165" s="103"/>
      <c r="K165" s="104"/>
    </row>
    <row r="166" spans="1:11" x14ac:dyDescent="0.2">
      <c r="A166" s="139"/>
      <c r="B166" s="204"/>
      <c r="C166" s="139"/>
      <c r="D166" s="99"/>
      <c r="E166" s="139"/>
      <c r="F166" s="32"/>
      <c r="H166" s="103"/>
      <c r="I166" s="103"/>
      <c r="J166" s="103"/>
      <c r="K166" s="104"/>
    </row>
    <row r="167" spans="1:11" x14ac:dyDescent="0.2">
      <c r="A167" s="139"/>
      <c r="B167" s="204"/>
      <c r="C167" s="204"/>
      <c r="D167" s="99"/>
      <c r="E167" s="139"/>
      <c r="F167" s="32"/>
      <c r="H167" s="103"/>
      <c r="I167" s="103"/>
      <c r="J167" s="103"/>
      <c r="K167" s="104"/>
    </row>
    <row r="168" spans="1:11" x14ac:dyDescent="0.2">
      <c r="A168" s="139"/>
      <c r="B168" s="202"/>
      <c r="C168" s="202"/>
      <c r="D168" s="99"/>
      <c r="E168" s="124"/>
      <c r="F168" s="32"/>
      <c r="H168" s="103"/>
      <c r="I168" s="103"/>
      <c r="J168" s="103"/>
      <c r="K168" s="104"/>
    </row>
    <row r="169" spans="1:11" x14ac:dyDescent="0.2">
      <c r="A169" s="139"/>
      <c r="B169" s="202"/>
      <c r="C169" s="202"/>
      <c r="D169" s="99"/>
      <c r="E169" s="124"/>
      <c r="F169" s="32"/>
      <c r="H169" s="103"/>
      <c r="I169" s="103"/>
      <c r="J169" s="103"/>
      <c r="K169" s="104"/>
    </row>
    <row r="170" spans="1:11" x14ac:dyDescent="0.2">
      <c r="A170" s="139"/>
      <c r="B170" s="202"/>
      <c r="C170" s="202"/>
      <c r="D170" s="99"/>
      <c r="E170" s="124"/>
      <c r="F170" s="32"/>
      <c r="H170" s="103"/>
      <c r="I170" s="103"/>
      <c r="J170" s="103"/>
      <c r="K170" s="104"/>
    </row>
    <row r="171" spans="1:11" x14ac:dyDescent="0.2">
      <c r="A171" s="139"/>
      <c r="B171" s="202"/>
      <c r="C171" s="202"/>
      <c r="D171" s="99"/>
      <c r="E171" s="124"/>
      <c r="F171" s="32"/>
      <c r="H171" s="103"/>
      <c r="I171" s="103"/>
      <c r="J171" s="103"/>
      <c r="K171" s="104"/>
    </row>
    <row r="172" spans="1:11" x14ac:dyDescent="0.2">
      <c r="A172" s="139"/>
      <c r="B172" s="202"/>
      <c r="C172" s="202"/>
      <c r="D172" s="99"/>
      <c r="E172" s="124"/>
      <c r="F172" s="32"/>
      <c r="H172" s="103"/>
      <c r="I172" s="103"/>
      <c r="J172" s="103"/>
      <c r="K172" s="104"/>
    </row>
    <row r="173" spans="1:11" x14ac:dyDescent="0.2">
      <c r="A173" s="139"/>
      <c r="B173" s="202"/>
      <c r="C173" s="202"/>
      <c r="D173" s="99"/>
      <c r="E173" s="124"/>
      <c r="F173" s="32"/>
      <c r="H173" s="103"/>
      <c r="I173" s="103"/>
      <c r="J173" s="103"/>
      <c r="K173" s="104"/>
    </row>
    <row r="174" spans="1:11" x14ac:dyDescent="0.2">
      <c r="A174" s="139"/>
      <c r="B174" s="202"/>
      <c r="C174" s="202"/>
      <c r="D174" s="99"/>
      <c r="E174" s="124"/>
      <c r="F174" s="32"/>
      <c r="H174" s="103"/>
      <c r="I174" s="103"/>
      <c r="J174" s="103"/>
      <c r="K174" s="104"/>
    </row>
    <row r="175" spans="1:11" x14ac:dyDescent="0.2">
      <c r="A175" s="139"/>
      <c r="B175" s="202"/>
      <c r="C175" s="202"/>
      <c r="D175" s="99"/>
      <c r="E175" s="124"/>
      <c r="F175" s="32"/>
      <c r="H175" s="103"/>
      <c r="I175" s="103"/>
      <c r="J175" s="103"/>
      <c r="K175" s="104"/>
    </row>
  </sheetData>
  <mergeCells count="98">
    <mergeCell ref="A69:E69"/>
    <mergeCell ref="A57:E57"/>
    <mergeCell ref="A76:E76"/>
    <mergeCell ref="A70:E70"/>
    <mergeCell ref="A111:E112"/>
    <mergeCell ref="G91:K91"/>
    <mergeCell ref="G111:K111"/>
    <mergeCell ref="A110:K110"/>
    <mergeCell ref="A91:E91"/>
    <mergeCell ref="A98:E98"/>
    <mergeCell ref="E1:K1"/>
    <mergeCell ref="A5:K5"/>
    <mergeCell ref="A6:K6"/>
    <mergeCell ref="A1:D1"/>
    <mergeCell ref="A2:D2"/>
    <mergeCell ref="A3:H3"/>
    <mergeCell ref="I3:K3"/>
    <mergeCell ref="E2:K2"/>
    <mergeCell ref="G145:K145"/>
    <mergeCell ref="G62:K62"/>
    <mergeCell ref="G51:G53"/>
    <mergeCell ref="H51:H53"/>
    <mergeCell ref="I51:I53"/>
    <mergeCell ref="J51:J53"/>
    <mergeCell ref="K51:K53"/>
    <mergeCell ref="G135:K135"/>
    <mergeCell ref="G136:K136"/>
    <mergeCell ref="G140:K141"/>
    <mergeCell ref="G137:K137"/>
    <mergeCell ref="G142:K142"/>
    <mergeCell ref="G139:K139"/>
    <mergeCell ref="G134:K134"/>
    <mergeCell ref="G132:I132"/>
    <mergeCell ref="G133:I133"/>
    <mergeCell ref="G56:K56"/>
    <mergeCell ref="A8:K9"/>
    <mergeCell ref="A56:E56"/>
    <mergeCell ref="A55:K55"/>
    <mergeCell ref="I15:K15"/>
    <mergeCell ref="A51:E51"/>
    <mergeCell ref="A11:C11"/>
    <mergeCell ref="A12:C12"/>
    <mergeCell ref="A13:C13"/>
    <mergeCell ref="A14:C14"/>
    <mergeCell ref="A15:C15"/>
    <mergeCell ref="A16:C16"/>
    <mergeCell ref="G18:K18"/>
    <mergeCell ref="G43:K43"/>
    <mergeCell ref="A28:E28"/>
    <mergeCell ref="A40:E40"/>
    <mergeCell ref="G46:K46"/>
    <mergeCell ref="A39:E39"/>
    <mergeCell ref="O129:O131"/>
    <mergeCell ref="P129:P131"/>
    <mergeCell ref="Q129:Q131"/>
    <mergeCell ref="R129:R131"/>
    <mergeCell ref="S129:S131"/>
    <mergeCell ref="G138:K138"/>
    <mergeCell ref="N65:R65"/>
    <mergeCell ref="G70:K70"/>
    <mergeCell ref="N57:R57"/>
    <mergeCell ref="O122:S122"/>
    <mergeCell ref="G104:K104"/>
    <mergeCell ref="G119:K119"/>
    <mergeCell ref="P93:T93"/>
    <mergeCell ref="G130:I130"/>
    <mergeCell ref="G131:I131"/>
    <mergeCell ref="G127:K128"/>
    <mergeCell ref="G129:K129"/>
    <mergeCell ref="G82:K83"/>
    <mergeCell ref="H89:I89"/>
    <mergeCell ref="O148:S148"/>
    <mergeCell ref="O140:S141"/>
    <mergeCell ref="O143:S143"/>
    <mergeCell ref="O145:S145"/>
    <mergeCell ref="O146:S146"/>
    <mergeCell ref="O147:S147"/>
    <mergeCell ref="O132:O134"/>
    <mergeCell ref="P132:P134"/>
    <mergeCell ref="Q132:Q134"/>
    <mergeCell ref="R132:R134"/>
    <mergeCell ref="S132:S134"/>
    <mergeCell ref="A7:K7"/>
    <mergeCell ref="G16:H16"/>
    <mergeCell ref="G23:K23"/>
    <mergeCell ref="G27:K27"/>
    <mergeCell ref="A10:K10"/>
    <mergeCell ref="I16:K16"/>
    <mergeCell ref="G11:H11"/>
    <mergeCell ref="G12:H12"/>
    <mergeCell ref="G13:H13"/>
    <mergeCell ref="G14:H14"/>
    <mergeCell ref="G15:H15"/>
    <mergeCell ref="I11:K11"/>
    <mergeCell ref="I12:K12"/>
    <mergeCell ref="I13:K13"/>
    <mergeCell ref="I14:K14"/>
    <mergeCell ref="A18:E19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19.03.14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2015-10-03T07:51:25Z</cp:lastPrinted>
  <dcterms:created xsi:type="dcterms:W3CDTF">1996-10-08T23:32:33Z</dcterms:created>
  <dcterms:modified xsi:type="dcterms:W3CDTF">2015-10-05T10:04:55Z</dcterms:modified>
</cp:coreProperties>
</file>